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419" i="1"/>
  <c r="J418"/>
  <c r="J417"/>
  <c r="J416"/>
  <c r="J415"/>
  <c r="J414"/>
  <c r="J413"/>
  <c r="J412"/>
  <c r="J411"/>
  <c r="J410"/>
  <c r="J409"/>
  <c r="J408"/>
  <c r="J401"/>
  <c r="J400"/>
  <c r="J399"/>
  <c r="J398"/>
  <c r="J397"/>
  <c r="J392"/>
  <c r="J391"/>
  <c r="J390"/>
  <c r="J389"/>
  <c r="J388"/>
  <c r="J387"/>
  <c r="J386"/>
  <c r="J385"/>
  <c r="J384"/>
  <c r="J383"/>
  <c r="J382"/>
  <c r="J381"/>
  <c r="J380"/>
  <c r="J379"/>
  <c r="J372"/>
  <c r="J371"/>
  <c r="J370"/>
  <c r="J369"/>
  <c r="J368"/>
  <c r="J367"/>
  <c r="J366"/>
  <c r="J365"/>
  <c r="J364"/>
  <c r="J363"/>
  <c r="J362"/>
  <c r="J361"/>
  <c r="J356"/>
  <c r="J355"/>
  <c r="J354"/>
  <c r="J353"/>
  <c r="J352"/>
  <c r="J351"/>
  <c r="J350"/>
  <c r="J349"/>
  <c r="J348"/>
  <c r="J347"/>
  <c r="J346"/>
  <c r="J345"/>
  <c r="J344"/>
  <c r="J343"/>
  <c r="J342"/>
  <c r="J337"/>
  <c r="J336"/>
  <c r="J335"/>
  <c r="J334"/>
  <c r="J333"/>
  <c r="J332"/>
  <c r="J331"/>
  <c r="J330"/>
  <c r="J325"/>
  <c r="J320"/>
  <c r="J319"/>
  <c r="J318"/>
  <c r="J317"/>
  <c r="J312"/>
  <c r="J311"/>
  <c r="J310"/>
  <c r="J309"/>
  <c r="J308"/>
  <c r="J307"/>
  <c r="J306"/>
  <c r="J305"/>
  <c r="J304"/>
  <c r="J303"/>
  <c r="J302"/>
  <c r="J301"/>
  <c r="J296"/>
  <c r="J295"/>
  <c r="J294"/>
  <c r="J293"/>
  <c r="J292"/>
  <c r="J291"/>
  <c r="J290"/>
  <c r="J289"/>
  <c r="J288"/>
  <c r="J287"/>
  <c r="J286"/>
  <c r="J285"/>
  <c r="J280"/>
  <c r="J279"/>
  <c r="J278"/>
  <c r="J277"/>
  <c r="J276"/>
  <c r="J275"/>
  <c r="J274"/>
  <c r="J273"/>
  <c r="J272"/>
  <c r="J271"/>
  <c r="J270"/>
  <c r="J269"/>
  <c r="J268"/>
  <c r="J267"/>
  <c r="J262"/>
  <c r="J261"/>
  <c r="J260"/>
  <c r="J259"/>
  <c r="J258"/>
  <c r="J257"/>
  <c r="J256"/>
  <c r="J255"/>
  <c r="J254"/>
  <c r="J253"/>
  <c r="J252"/>
  <c r="J251"/>
  <c r="J244"/>
  <c r="J243"/>
  <c r="J242"/>
  <c r="J241"/>
  <c r="J240"/>
  <c r="J235"/>
  <c r="J234"/>
  <c r="J233"/>
  <c r="J232"/>
  <c r="J231"/>
  <c r="J230"/>
  <c r="J228"/>
  <c r="J227"/>
  <c r="J226"/>
  <c r="J225"/>
  <c r="J224"/>
  <c r="J223"/>
  <c r="J222"/>
  <c r="J221"/>
  <c r="J214"/>
  <c r="J213"/>
  <c r="J212"/>
  <c r="J211"/>
  <c r="J210"/>
  <c r="J209"/>
  <c r="J208"/>
  <c r="J207"/>
  <c r="J206"/>
  <c r="J205"/>
  <c r="J204"/>
  <c r="J203"/>
  <c r="J198"/>
  <c r="J197"/>
  <c r="J196"/>
  <c r="J195"/>
  <c r="J194"/>
  <c r="J193"/>
  <c r="J192"/>
  <c r="J229"/>
  <c r="J191"/>
  <c r="J190"/>
  <c r="J189"/>
  <c r="J188"/>
  <c r="J187"/>
  <c r="J186"/>
  <c r="J436" s="1"/>
  <c r="J181"/>
  <c r="J180"/>
  <c r="J179"/>
  <c r="J178"/>
  <c r="J177"/>
  <c r="J176"/>
  <c r="J175"/>
  <c r="J174"/>
  <c r="J168"/>
  <c r="J163"/>
  <c r="J162"/>
  <c r="J161"/>
  <c r="J160"/>
  <c r="J154"/>
  <c r="J153"/>
  <c r="J152"/>
  <c r="J151"/>
  <c r="J150"/>
  <c r="J149"/>
  <c r="J148"/>
  <c r="J147"/>
  <c r="J146"/>
  <c r="J145"/>
  <c r="J144"/>
  <c r="J139"/>
  <c r="J138"/>
  <c r="J137"/>
  <c r="J136"/>
  <c r="J135"/>
  <c r="J134"/>
  <c r="J133"/>
  <c r="J132"/>
  <c r="J131"/>
  <c r="J130"/>
  <c r="J129"/>
  <c r="J128"/>
  <c r="J123"/>
  <c r="J122"/>
  <c r="J121"/>
  <c r="J120"/>
  <c r="J119"/>
  <c r="J118"/>
  <c r="J117"/>
  <c r="J116"/>
  <c r="J115"/>
  <c r="J114"/>
  <c r="J113"/>
  <c r="J112"/>
  <c r="J111"/>
  <c r="J110"/>
  <c r="J105"/>
  <c r="J104"/>
  <c r="J103"/>
  <c r="J102"/>
  <c r="J101"/>
  <c r="J100"/>
  <c r="J99"/>
  <c r="J98"/>
  <c r="J97"/>
  <c r="J96"/>
  <c r="J95"/>
  <c r="J94"/>
  <c r="J87"/>
  <c r="J86"/>
  <c r="J85"/>
  <c r="J84"/>
  <c r="J83"/>
  <c r="J78"/>
  <c r="J77"/>
  <c r="J76"/>
  <c r="J75"/>
  <c r="J74"/>
  <c r="J73"/>
  <c r="J72"/>
  <c r="J71"/>
  <c r="J70"/>
  <c r="J69"/>
  <c r="J68"/>
  <c r="J67"/>
  <c r="J66"/>
  <c r="J65"/>
  <c r="J60"/>
  <c r="J59"/>
  <c r="J58"/>
  <c r="J57"/>
  <c r="J56"/>
  <c r="J55"/>
  <c r="J54"/>
  <c r="J53"/>
  <c r="J52"/>
  <c r="J51"/>
  <c r="J50"/>
  <c r="J49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3"/>
  <c r="J12"/>
  <c r="J427" s="1"/>
  <c r="J11"/>
  <c r="J10"/>
  <c r="J442" l="1"/>
  <c r="J439"/>
  <c r="J441"/>
  <c r="J449"/>
  <c r="J446"/>
  <c r="J453"/>
  <c r="J443"/>
  <c r="J440"/>
  <c r="J438"/>
  <c r="J448"/>
  <c r="J450"/>
  <c r="J452"/>
  <c r="J444"/>
  <c r="J426"/>
  <c r="J429"/>
  <c r="J447"/>
  <c r="J451"/>
  <c r="J435"/>
  <c r="J425"/>
  <c r="J437"/>
  <c r="J428"/>
  <c r="J430"/>
  <c r="J445"/>
</calcChain>
</file>

<file path=xl/sharedStrings.xml><?xml version="1.0" encoding="utf-8"?>
<sst xmlns="http://schemas.openxmlformats.org/spreadsheetml/2006/main" count="876" uniqueCount="47">
  <si>
    <t>PREFEITURA MUNICIPAL DE SÃO SEBASTIÃO DO CAÍ</t>
  </si>
  <si>
    <t>SERVIÇO DE ALIMENTAÇÃO ESCOLAR</t>
  </si>
  <si>
    <t>CHAMADA PÚBLICA</t>
  </si>
  <si>
    <t>Conceição</t>
  </si>
  <si>
    <t>Pasqualini</t>
  </si>
  <si>
    <t>Olavo</t>
  </si>
  <si>
    <t>Augusta</t>
  </si>
  <si>
    <t>Alencastro</t>
  </si>
  <si>
    <t>São José</t>
  </si>
  <si>
    <t>David</t>
  </si>
  <si>
    <t>Total</t>
  </si>
  <si>
    <t>Arroz parboilizado orgânico</t>
  </si>
  <si>
    <t>kg</t>
  </si>
  <si>
    <t>Coxa e sobrecoxa de frango</t>
  </si>
  <si>
    <t>Peito de frango</t>
  </si>
  <si>
    <t>litro</t>
  </si>
  <si>
    <t>Alface crespa</t>
  </si>
  <si>
    <t>pé</t>
  </si>
  <si>
    <t>Beterraba</t>
  </si>
  <si>
    <t>Cebola</t>
  </si>
  <si>
    <t>Cenoura</t>
  </si>
  <si>
    <t>Chuchu</t>
  </si>
  <si>
    <t>Laranja do céu</t>
  </si>
  <si>
    <t>Pepino</t>
  </si>
  <si>
    <t>Pimentão verde</t>
  </si>
  <si>
    <t>unidade</t>
  </si>
  <si>
    <t>Tempero verde</t>
  </si>
  <si>
    <t>molho</t>
  </si>
  <si>
    <t>Tomate</t>
  </si>
  <si>
    <t>Vagem</t>
  </si>
  <si>
    <t>Laranja suco</t>
  </si>
  <si>
    <t>Milho em espiga</t>
  </si>
  <si>
    <t>Cuca simples</t>
  </si>
  <si>
    <t>Moranga cabotiá</t>
  </si>
  <si>
    <t>Couve-folha</t>
  </si>
  <si>
    <t>Pernil de porco</t>
  </si>
  <si>
    <t>Pizza de carne</t>
  </si>
  <si>
    <t>Salsichão</t>
  </si>
  <si>
    <t>FUNDAMENTAL - PRÉ-ESCOLA</t>
  </si>
  <si>
    <t>TOTAL</t>
  </si>
  <si>
    <t>Laranja céu</t>
  </si>
  <si>
    <t>Milho verde</t>
  </si>
  <si>
    <t>espiga</t>
  </si>
  <si>
    <t>Feijão preto</t>
  </si>
  <si>
    <t>Suco de laranja integral</t>
  </si>
  <si>
    <t>Repolho verde</t>
  </si>
  <si>
    <t>Suco laranja integral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</si>
</sst>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0" xfId="0" applyFont="1"/>
    <xf numFmtId="0" fontId="5" fillId="0" borderId="4" xfId="1" applyFont="1" applyFill="1" applyBorder="1" applyAlignment="1">
      <alignment horizontal="center" vertical="center"/>
    </xf>
    <xf numFmtId="0" fontId="0" fillId="0" borderId="4" xfId="0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4" xfId="1" applyFont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right" vertical="center"/>
    </xf>
    <xf numFmtId="0" fontId="7" fillId="0" borderId="4" xfId="0" applyFont="1" applyBorder="1"/>
    <xf numFmtId="2" fontId="0" fillId="0" borderId="0" xfId="0" applyNumberFormat="1"/>
    <xf numFmtId="14" fontId="5" fillId="0" borderId="1" xfId="1" applyNumberFormat="1" applyFont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right"/>
    </xf>
    <xf numFmtId="14" fontId="5" fillId="0" borderId="4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6"/>
  <sheetViews>
    <sheetView tabSelected="1" topLeftCell="A421" zoomScale="90" zoomScaleNormal="90" workbookViewId="0">
      <selection activeCell="J463" sqref="J463"/>
    </sheetView>
  </sheetViews>
  <sheetFormatPr defaultRowHeight="15"/>
  <cols>
    <col min="1" max="1" width="25.28515625" customWidth="1"/>
    <col min="12" max="12" width="12" bestFit="1" customWidth="1"/>
  </cols>
  <sheetData>
    <row r="1" spans="1:11" ht="18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ht="18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11" ht="19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4" spans="1:11">
      <c r="A4" s="49" t="s">
        <v>38</v>
      </c>
      <c r="B4" s="49"/>
      <c r="C4" s="49"/>
      <c r="D4" s="49"/>
      <c r="E4" s="49"/>
      <c r="F4" s="49"/>
      <c r="G4" s="49"/>
      <c r="H4" s="49"/>
      <c r="I4" s="49"/>
    </row>
    <row r="5" spans="1:11">
      <c r="A5" s="49"/>
      <c r="B5" s="49"/>
      <c r="C5" s="49"/>
      <c r="D5" s="49"/>
      <c r="E5" s="49"/>
      <c r="F5" s="49"/>
      <c r="G5" s="49"/>
      <c r="H5" s="49"/>
      <c r="I5" s="49"/>
    </row>
    <row r="6" spans="1:11" ht="20.25">
      <c r="A6" s="50"/>
      <c r="B6" s="50"/>
      <c r="C6" s="50"/>
      <c r="D6" s="50"/>
      <c r="E6" s="50"/>
      <c r="F6" s="50"/>
      <c r="G6" s="50"/>
    </row>
    <row r="7" spans="1:11">
      <c r="A7" s="1"/>
      <c r="B7" s="2"/>
      <c r="C7" s="46">
        <v>44608</v>
      </c>
      <c r="D7" s="46"/>
      <c r="E7" s="46"/>
      <c r="F7" s="46"/>
      <c r="G7" s="46"/>
      <c r="H7" s="46"/>
      <c r="I7" s="46"/>
    </row>
    <row r="8" spans="1:11">
      <c r="A8" s="1"/>
      <c r="B8" s="2"/>
      <c r="C8" s="46"/>
      <c r="D8" s="46"/>
      <c r="E8" s="46"/>
      <c r="F8" s="46"/>
      <c r="G8" s="46"/>
      <c r="H8" s="46"/>
      <c r="I8" s="46"/>
    </row>
    <row r="9" spans="1:11">
      <c r="A9" s="3"/>
      <c r="B9" s="4"/>
      <c r="C9" s="5" t="s">
        <v>3</v>
      </c>
      <c r="D9" s="5" t="s">
        <v>4</v>
      </c>
      <c r="E9" s="6" t="s">
        <v>5</v>
      </c>
      <c r="F9" s="5" t="s">
        <v>6</v>
      </c>
      <c r="G9" s="6" t="s">
        <v>7</v>
      </c>
      <c r="H9" s="5" t="s">
        <v>8</v>
      </c>
      <c r="I9" s="7" t="s">
        <v>9</v>
      </c>
      <c r="J9" s="8" t="s">
        <v>10</v>
      </c>
    </row>
    <row r="10" spans="1:11">
      <c r="A10" s="9" t="s">
        <v>11</v>
      </c>
      <c r="B10" s="10" t="s">
        <v>12</v>
      </c>
      <c r="C10" s="11">
        <v>12</v>
      </c>
      <c r="D10" s="11">
        <v>6</v>
      </c>
      <c r="E10" s="12">
        <v>3</v>
      </c>
      <c r="F10" s="11">
        <v>2</v>
      </c>
      <c r="G10" s="12">
        <v>14</v>
      </c>
      <c r="H10" s="11">
        <v>13</v>
      </c>
      <c r="I10" s="13">
        <v>20</v>
      </c>
      <c r="J10" s="14">
        <f>SUM(C10:I10)</f>
        <v>70</v>
      </c>
      <c r="K10" s="39"/>
    </row>
    <row r="11" spans="1:11">
      <c r="A11" s="15" t="s">
        <v>43</v>
      </c>
      <c r="B11" s="16" t="s">
        <v>12</v>
      </c>
      <c r="C11" s="16">
        <v>6</v>
      </c>
      <c r="D11" s="16">
        <v>3</v>
      </c>
      <c r="E11" s="16">
        <v>2</v>
      </c>
      <c r="F11" s="16">
        <v>1</v>
      </c>
      <c r="G11" s="16">
        <v>8</v>
      </c>
      <c r="H11" s="16">
        <v>7</v>
      </c>
      <c r="I11" s="17">
        <v>12</v>
      </c>
      <c r="J11" s="14">
        <f t="shared" ref="J11:J13" si="0">SUM(C11:I11)</f>
        <v>39</v>
      </c>
      <c r="K11" s="40"/>
    </row>
    <row r="12" spans="1:11">
      <c r="A12" s="18" t="s">
        <v>13</v>
      </c>
      <c r="B12" s="19" t="s">
        <v>12</v>
      </c>
      <c r="C12" s="16">
        <v>6</v>
      </c>
      <c r="D12" s="16">
        <v>3</v>
      </c>
      <c r="E12" s="16">
        <v>2</v>
      </c>
      <c r="F12" s="16">
        <v>1</v>
      </c>
      <c r="G12" s="16">
        <v>7</v>
      </c>
      <c r="H12" s="16">
        <v>7</v>
      </c>
      <c r="I12" s="17">
        <v>11</v>
      </c>
      <c r="J12" s="14">
        <f t="shared" si="0"/>
        <v>37</v>
      </c>
      <c r="K12" s="40"/>
    </row>
    <row r="13" spans="1:11">
      <c r="A13" s="18" t="s">
        <v>14</v>
      </c>
      <c r="B13" s="19" t="s">
        <v>12</v>
      </c>
      <c r="C13" s="16">
        <v>12</v>
      </c>
      <c r="D13" s="16">
        <v>6</v>
      </c>
      <c r="E13" s="16">
        <v>4</v>
      </c>
      <c r="F13" s="16">
        <v>2</v>
      </c>
      <c r="G13" s="16">
        <v>12</v>
      </c>
      <c r="H13" s="16">
        <v>14</v>
      </c>
      <c r="I13" s="17">
        <v>18</v>
      </c>
      <c r="J13" s="14">
        <f t="shared" si="0"/>
        <v>68</v>
      </c>
      <c r="K13" s="40"/>
    </row>
    <row r="14" spans="1:11">
      <c r="A14" s="20"/>
      <c r="B14" s="20"/>
      <c r="C14" s="20"/>
      <c r="D14" s="20"/>
      <c r="E14" s="20"/>
      <c r="F14" s="20"/>
      <c r="G14" s="20"/>
      <c r="H14" s="20"/>
      <c r="I14" s="20"/>
    </row>
    <row r="15" spans="1:11">
      <c r="A15" s="1"/>
      <c r="B15" s="2"/>
      <c r="C15" s="46">
        <v>44248</v>
      </c>
      <c r="D15" s="46"/>
      <c r="E15" s="46"/>
      <c r="F15" s="46"/>
      <c r="G15" s="46"/>
      <c r="H15" s="46"/>
      <c r="I15" s="46"/>
    </row>
    <row r="16" spans="1:11">
      <c r="A16" s="1"/>
      <c r="B16" s="2"/>
      <c r="C16" s="46"/>
      <c r="D16" s="46"/>
      <c r="E16" s="46"/>
      <c r="F16" s="46"/>
      <c r="G16" s="46"/>
      <c r="H16" s="46"/>
      <c r="I16" s="46"/>
    </row>
    <row r="17" spans="1:11">
      <c r="A17" s="3"/>
      <c r="B17" s="4"/>
      <c r="C17" s="5" t="s">
        <v>3</v>
      </c>
      <c r="D17" s="5" t="s">
        <v>4</v>
      </c>
      <c r="E17" s="6" t="s">
        <v>5</v>
      </c>
      <c r="F17" s="5" t="s">
        <v>6</v>
      </c>
      <c r="G17" s="6" t="s">
        <v>7</v>
      </c>
      <c r="H17" s="5" t="s">
        <v>8</v>
      </c>
      <c r="I17" s="7" t="s">
        <v>9</v>
      </c>
      <c r="J17" s="21" t="s">
        <v>10</v>
      </c>
    </row>
    <row r="18" spans="1:11">
      <c r="A18" s="9" t="s">
        <v>44</v>
      </c>
      <c r="B18" s="10" t="s">
        <v>15</v>
      </c>
      <c r="C18" s="11">
        <v>6</v>
      </c>
      <c r="D18" s="11">
        <v>2</v>
      </c>
      <c r="E18" s="12">
        <v>2</v>
      </c>
      <c r="F18" s="11">
        <v>1</v>
      </c>
      <c r="G18" s="12">
        <v>7</v>
      </c>
      <c r="H18" s="11">
        <v>6</v>
      </c>
      <c r="I18" s="13">
        <v>11</v>
      </c>
      <c r="J18" s="22">
        <f>SUM(C18:I18)</f>
        <v>35</v>
      </c>
      <c r="K18" s="39"/>
    </row>
    <row r="19" spans="1:11">
      <c r="A19" s="15" t="s">
        <v>16</v>
      </c>
      <c r="B19" s="16" t="s">
        <v>17</v>
      </c>
      <c r="C19" s="23">
        <v>2</v>
      </c>
      <c r="D19" s="23">
        <v>2</v>
      </c>
      <c r="E19" s="23">
        <v>1</v>
      </c>
      <c r="F19" s="23">
        <v>1</v>
      </c>
      <c r="G19" s="23">
        <v>3</v>
      </c>
      <c r="H19" s="23">
        <v>3</v>
      </c>
      <c r="I19" s="24">
        <v>4</v>
      </c>
      <c r="J19" s="22">
        <f t="shared" ref="J19:J30" si="1">SUM(C19:I19)</f>
        <v>16</v>
      </c>
      <c r="K19" s="41"/>
    </row>
    <row r="20" spans="1:11">
      <c r="A20" s="15" t="s">
        <v>18</v>
      </c>
      <c r="B20" s="16" t="s">
        <v>12</v>
      </c>
      <c r="C20" s="23">
        <v>1</v>
      </c>
      <c r="D20" s="23">
        <v>0.5</v>
      </c>
      <c r="E20" s="23">
        <v>0.3</v>
      </c>
      <c r="F20" s="23">
        <v>0.1</v>
      </c>
      <c r="G20" s="23">
        <v>1</v>
      </c>
      <c r="H20" s="23">
        <v>1</v>
      </c>
      <c r="I20" s="24">
        <v>2</v>
      </c>
      <c r="J20" s="22">
        <f t="shared" si="1"/>
        <v>5.9</v>
      </c>
      <c r="K20" s="41"/>
    </row>
    <row r="21" spans="1:11">
      <c r="A21" s="15" t="s">
        <v>19</v>
      </c>
      <c r="B21" s="16" t="s">
        <v>12</v>
      </c>
      <c r="C21" s="23">
        <v>1</v>
      </c>
      <c r="D21" s="23">
        <v>0.5</v>
      </c>
      <c r="E21" s="23">
        <v>0.5</v>
      </c>
      <c r="F21" s="23">
        <v>0.2</v>
      </c>
      <c r="G21" s="23">
        <v>2</v>
      </c>
      <c r="H21" s="23">
        <v>2</v>
      </c>
      <c r="I21" s="24">
        <v>3</v>
      </c>
      <c r="J21" s="22">
        <f t="shared" si="1"/>
        <v>9.1999999999999993</v>
      </c>
      <c r="K21" s="41"/>
    </row>
    <row r="22" spans="1:11">
      <c r="A22" s="18" t="s">
        <v>20</v>
      </c>
      <c r="B22" s="19" t="s">
        <v>12</v>
      </c>
      <c r="C22" s="23">
        <v>2</v>
      </c>
      <c r="D22" s="23">
        <v>1</v>
      </c>
      <c r="E22" s="23">
        <v>0.5</v>
      </c>
      <c r="F22" s="23">
        <v>0.3</v>
      </c>
      <c r="G22" s="23">
        <v>2</v>
      </c>
      <c r="H22" s="23">
        <v>2</v>
      </c>
      <c r="I22" s="24">
        <v>3</v>
      </c>
      <c r="J22" s="22">
        <f t="shared" si="1"/>
        <v>10.8</v>
      </c>
      <c r="K22" s="41"/>
    </row>
    <row r="23" spans="1:11">
      <c r="A23" s="18" t="s">
        <v>21</v>
      </c>
      <c r="B23" s="19" t="s">
        <v>12</v>
      </c>
      <c r="C23" s="23">
        <v>2</v>
      </c>
      <c r="D23" s="23">
        <v>1</v>
      </c>
      <c r="E23" s="23">
        <v>0.5</v>
      </c>
      <c r="F23" s="23">
        <v>0.2</v>
      </c>
      <c r="G23" s="23">
        <v>2</v>
      </c>
      <c r="H23" s="23">
        <v>2</v>
      </c>
      <c r="I23" s="24">
        <v>3</v>
      </c>
      <c r="J23" s="22">
        <f t="shared" si="1"/>
        <v>10.7</v>
      </c>
      <c r="K23" s="41"/>
    </row>
    <row r="24" spans="1:11">
      <c r="A24" s="18" t="s">
        <v>30</v>
      </c>
      <c r="B24" s="19" t="s">
        <v>12</v>
      </c>
      <c r="C24" s="23">
        <v>6</v>
      </c>
      <c r="D24" s="23">
        <v>2</v>
      </c>
      <c r="E24" s="23">
        <v>2</v>
      </c>
      <c r="F24" s="23">
        <v>1</v>
      </c>
      <c r="G24" s="23">
        <v>0</v>
      </c>
      <c r="H24" s="23">
        <v>0</v>
      </c>
      <c r="I24" s="24">
        <v>0</v>
      </c>
      <c r="J24" s="22">
        <f t="shared" si="1"/>
        <v>11</v>
      </c>
      <c r="K24" s="41"/>
    </row>
    <row r="25" spans="1:11">
      <c r="A25" s="15" t="s">
        <v>23</v>
      </c>
      <c r="B25" s="16" t="s">
        <v>12</v>
      </c>
      <c r="C25" s="23">
        <v>1</v>
      </c>
      <c r="D25" s="23">
        <v>0.8</v>
      </c>
      <c r="E25" s="23">
        <v>0.5</v>
      </c>
      <c r="F25" s="23">
        <v>0.3</v>
      </c>
      <c r="G25" s="23">
        <v>1.5</v>
      </c>
      <c r="H25" s="23">
        <v>1.5</v>
      </c>
      <c r="I25" s="24">
        <v>2</v>
      </c>
      <c r="J25" s="22">
        <f t="shared" si="1"/>
        <v>7.6</v>
      </c>
      <c r="K25" s="41"/>
    </row>
    <row r="26" spans="1:11">
      <c r="A26" s="15" t="s">
        <v>24</v>
      </c>
      <c r="B26" s="16" t="s">
        <v>12</v>
      </c>
      <c r="C26" s="23">
        <v>0.5</v>
      </c>
      <c r="D26" s="23">
        <v>0.5</v>
      </c>
      <c r="E26" s="23">
        <v>0.2</v>
      </c>
      <c r="F26" s="23">
        <v>0.2</v>
      </c>
      <c r="G26" s="23">
        <v>1</v>
      </c>
      <c r="H26" s="23">
        <v>1</v>
      </c>
      <c r="I26" s="24">
        <v>1</v>
      </c>
      <c r="J26" s="22">
        <f t="shared" si="1"/>
        <v>4.4000000000000004</v>
      </c>
      <c r="K26" s="41"/>
    </row>
    <row r="27" spans="1:11">
      <c r="A27" s="15" t="s">
        <v>45</v>
      </c>
      <c r="B27" s="16" t="s">
        <v>25</v>
      </c>
      <c r="C27" s="23">
        <v>2</v>
      </c>
      <c r="D27" s="23">
        <v>1</v>
      </c>
      <c r="E27" s="23">
        <v>0.5</v>
      </c>
      <c r="F27" s="23">
        <v>0.5</v>
      </c>
      <c r="G27" s="23">
        <v>0</v>
      </c>
      <c r="H27" s="23">
        <v>0</v>
      </c>
      <c r="I27" s="24">
        <v>0</v>
      </c>
      <c r="J27" s="22">
        <f t="shared" si="1"/>
        <v>4</v>
      </c>
      <c r="K27" s="41"/>
    </row>
    <row r="28" spans="1:11">
      <c r="A28" s="15" t="s">
        <v>26</v>
      </c>
      <c r="B28" s="16" t="s">
        <v>27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  <c r="I28" s="24">
        <v>1</v>
      </c>
      <c r="J28" s="22">
        <f t="shared" si="1"/>
        <v>7</v>
      </c>
      <c r="K28" s="41"/>
    </row>
    <row r="29" spans="1:11">
      <c r="A29" s="15" t="s">
        <v>28</v>
      </c>
      <c r="B29" s="16" t="s">
        <v>12</v>
      </c>
      <c r="C29" s="23">
        <v>5</v>
      </c>
      <c r="D29" s="23">
        <v>3</v>
      </c>
      <c r="E29" s="23">
        <v>2</v>
      </c>
      <c r="F29" s="23">
        <v>1</v>
      </c>
      <c r="G29" s="23">
        <v>5</v>
      </c>
      <c r="H29" s="23">
        <v>5</v>
      </c>
      <c r="I29" s="24">
        <v>6</v>
      </c>
      <c r="J29" s="22">
        <f t="shared" si="1"/>
        <v>27</v>
      </c>
      <c r="K29" s="41"/>
    </row>
    <row r="30" spans="1:11">
      <c r="A30" s="15" t="s">
        <v>29</v>
      </c>
      <c r="B30" s="16" t="s">
        <v>12</v>
      </c>
      <c r="C30" s="23">
        <v>2</v>
      </c>
      <c r="D30" s="23">
        <v>1</v>
      </c>
      <c r="E30" s="23">
        <v>0.5</v>
      </c>
      <c r="F30" s="23">
        <v>0.3</v>
      </c>
      <c r="G30" s="23">
        <v>2</v>
      </c>
      <c r="H30" s="23">
        <v>2</v>
      </c>
      <c r="I30" s="24">
        <v>3</v>
      </c>
      <c r="J30" s="22">
        <f t="shared" si="1"/>
        <v>10.8</v>
      </c>
      <c r="K30" s="41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</row>
    <row r="32" spans="1:11">
      <c r="A32" s="1"/>
      <c r="B32" s="2"/>
      <c r="C32" s="46">
        <v>44622</v>
      </c>
      <c r="D32" s="46"/>
      <c r="E32" s="46"/>
      <c r="F32" s="46"/>
      <c r="G32" s="46"/>
      <c r="H32" s="46"/>
      <c r="I32" s="46"/>
    </row>
    <row r="33" spans="1:11">
      <c r="A33" s="1"/>
      <c r="B33" s="2"/>
      <c r="C33" s="46"/>
      <c r="D33" s="46"/>
      <c r="E33" s="46"/>
      <c r="F33" s="46"/>
      <c r="G33" s="46"/>
      <c r="H33" s="46"/>
      <c r="I33" s="46"/>
    </row>
    <row r="34" spans="1:11">
      <c r="A34" s="3"/>
      <c r="B34" s="4"/>
      <c r="C34" s="5" t="s">
        <v>3</v>
      </c>
      <c r="D34" s="5" t="s">
        <v>4</v>
      </c>
      <c r="E34" s="6" t="s">
        <v>5</v>
      </c>
      <c r="F34" s="5" t="s">
        <v>6</v>
      </c>
      <c r="G34" s="6" t="s">
        <v>7</v>
      </c>
      <c r="H34" s="5" t="s">
        <v>8</v>
      </c>
      <c r="I34" s="7" t="s">
        <v>9</v>
      </c>
      <c r="J34" s="21" t="s">
        <v>10</v>
      </c>
    </row>
    <row r="35" spans="1:11">
      <c r="A35" s="18" t="s">
        <v>16</v>
      </c>
      <c r="B35" s="16" t="s">
        <v>17</v>
      </c>
      <c r="C35" s="23">
        <v>2</v>
      </c>
      <c r="D35" s="23">
        <v>2</v>
      </c>
      <c r="E35" s="23">
        <v>1</v>
      </c>
      <c r="F35" s="23">
        <v>1</v>
      </c>
      <c r="G35" s="23">
        <v>3</v>
      </c>
      <c r="H35" s="23">
        <v>3</v>
      </c>
      <c r="I35" s="24">
        <v>4</v>
      </c>
      <c r="J35" s="22">
        <f>SUM(C35:I35)</f>
        <v>16</v>
      </c>
      <c r="K35" s="41"/>
    </row>
    <row r="36" spans="1:11">
      <c r="A36" s="18" t="s">
        <v>18</v>
      </c>
      <c r="B36" s="16" t="s">
        <v>12</v>
      </c>
      <c r="C36" s="23">
        <v>1</v>
      </c>
      <c r="D36" s="23">
        <v>0.5</v>
      </c>
      <c r="E36" s="23">
        <v>0.3</v>
      </c>
      <c r="F36" s="23">
        <v>0.1</v>
      </c>
      <c r="G36" s="23">
        <v>1</v>
      </c>
      <c r="H36" s="23">
        <v>1</v>
      </c>
      <c r="I36" s="24">
        <v>2</v>
      </c>
      <c r="J36" s="22">
        <f t="shared" ref="J36:J44" si="2">SUM(C36:I36)</f>
        <v>5.9</v>
      </c>
      <c r="K36" s="41"/>
    </row>
    <row r="37" spans="1:11">
      <c r="A37" s="18" t="s">
        <v>19</v>
      </c>
      <c r="B37" s="16" t="s">
        <v>12</v>
      </c>
      <c r="C37" s="23">
        <v>1</v>
      </c>
      <c r="D37" s="23">
        <v>0.5</v>
      </c>
      <c r="E37" s="23">
        <v>0.5</v>
      </c>
      <c r="F37" s="23">
        <v>0.2</v>
      </c>
      <c r="G37" s="23">
        <v>1</v>
      </c>
      <c r="H37" s="23">
        <v>1</v>
      </c>
      <c r="I37" s="24">
        <v>2</v>
      </c>
      <c r="J37" s="22">
        <f t="shared" si="2"/>
        <v>6.2</v>
      </c>
      <c r="K37" s="41"/>
    </row>
    <row r="38" spans="1:11">
      <c r="A38" s="18" t="s">
        <v>20</v>
      </c>
      <c r="B38" s="19" t="s">
        <v>12</v>
      </c>
      <c r="C38" s="23">
        <v>2</v>
      </c>
      <c r="D38" s="23">
        <v>1</v>
      </c>
      <c r="E38" s="23">
        <v>0.5</v>
      </c>
      <c r="F38" s="23">
        <v>0.3</v>
      </c>
      <c r="G38" s="23">
        <v>2</v>
      </c>
      <c r="H38" s="23">
        <v>2</v>
      </c>
      <c r="I38" s="24">
        <v>3</v>
      </c>
      <c r="J38" s="22">
        <f t="shared" si="2"/>
        <v>10.8</v>
      </c>
      <c r="K38" s="42"/>
    </row>
    <row r="39" spans="1:11">
      <c r="A39" s="18" t="s">
        <v>30</v>
      </c>
      <c r="B39" s="19" t="s">
        <v>12</v>
      </c>
      <c r="C39" s="23">
        <v>6</v>
      </c>
      <c r="D39" s="23">
        <v>2</v>
      </c>
      <c r="E39" s="23">
        <v>2</v>
      </c>
      <c r="F39" s="23">
        <v>1</v>
      </c>
      <c r="G39" s="23">
        <v>6</v>
      </c>
      <c r="H39" s="23">
        <v>7</v>
      </c>
      <c r="I39" s="24">
        <v>8</v>
      </c>
      <c r="J39" s="22">
        <f t="shared" si="2"/>
        <v>32</v>
      </c>
      <c r="K39" s="42"/>
    </row>
    <row r="40" spans="1:11">
      <c r="A40" s="18" t="s">
        <v>41</v>
      </c>
      <c r="B40" s="19" t="s">
        <v>25</v>
      </c>
      <c r="C40" s="23">
        <v>3</v>
      </c>
      <c r="D40" s="23">
        <v>2</v>
      </c>
      <c r="E40" s="23">
        <v>1</v>
      </c>
      <c r="F40" s="23">
        <v>1</v>
      </c>
      <c r="G40" s="23">
        <v>4</v>
      </c>
      <c r="H40" s="23">
        <v>4</v>
      </c>
      <c r="I40" s="24">
        <v>5</v>
      </c>
      <c r="J40" s="22">
        <f t="shared" si="2"/>
        <v>20</v>
      </c>
      <c r="K40" s="42"/>
    </row>
    <row r="41" spans="1:11">
      <c r="A41" s="18" t="s">
        <v>23</v>
      </c>
      <c r="B41" s="16" t="s">
        <v>12</v>
      </c>
      <c r="C41" s="23">
        <v>1</v>
      </c>
      <c r="D41" s="23">
        <v>0.8</v>
      </c>
      <c r="E41" s="23">
        <v>0.5</v>
      </c>
      <c r="F41" s="23">
        <v>0.3</v>
      </c>
      <c r="G41" s="23">
        <v>2</v>
      </c>
      <c r="H41" s="23">
        <v>2</v>
      </c>
      <c r="I41" s="24">
        <v>3</v>
      </c>
      <c r="J41" s="22">
        <f t="shared" si="2"/>
        <v>9.6</v>
      </c>
      <c r="K41" s="42"/>
    </row>
    <row r="42" spans="1:11">
      <c r="A42" s="18" t="s">
        <v>24</v>
      </c>
      <c r="B42" s="16" t="s">
        <v>12</v>
      </c>
      <c r="C42" s="23">
        <v>0.3</v>
      </c>
      <c r="D42" s="23">
        <v>0.3</v>
      </c>
      <c r="E42" s="23">
        <v>0.1</v>
      </c>
      <c r="F42" s="23">
        <v>0.1</v>
      </c>
      <c r="G42" s="23">
        <v>0.5</v>
      </c>
      <c r="H42" s="23">
        <v>0.5</v>
      </c>
      <c r="I42" s="24">
        <v>0.5</v>
      </c>
      <c r="J42" s="22">
        <f t="shared" si="2"/>
        <v>2.2999999999999998</v>
      </c>
      <c r="K42" s="42"/>
    </row>
    <row r="43" spans="1:11">
      <c r="A43" s="18" t="s">
        <v>26</v>
      </c>
      <c r="B43" s="16" t="s">
        <v>27</v>
      </c>
      <c r="C43" s="23">
        <v>1</v>
      </c>
      <c r="D43" s="23">
        <v>1</v>
      </c>
      <c r="E43" s="23">
        <v>1</v>
      </c>
      <c r="F43" s="23">
        <v>1</v>
      </c>
      <c r="G43" s="23">
        <v>1</v>
      </c>
      <c r="H43" s="23">
        <v>1</v>
      </c>
      <c r="I43" s="24">
        <v>1</v>
      </c>
      <c r="J43" s="22">
        <f t="shared" si="2"/>
        <v>7</v>
      </c>
      <c r="K43" s="42"/>
    </row>
    <row r="44" spans="1:11">
      <c r="A44" s="18" t="s">
        <v>28</v>
      </c>
      <c r="B44" s="16" t="s">
        <v>12</v>
      </c>
      <c r="C44" s="23">
        <v>3</v>
      </c>
      <c r="D44" s="23">
        <v>2</v>
      </c>
      <c r="E44" s="23">
        <v>1</v>
      </c>
      <c r="F44" s="23">
        <v>0.5</v>
      </c>
      <c r="G44" s="23">
        <v>5</v>
      </c>
      <c r="H44" s="23">
        <v>5</v>
      </c>
      <c r="I44" s="24">
        <v>6</v>
      </c>
      <c r="J44" s="22">
        <f t="shared" si="2"/>
        <v>22.5</v>
      </c>
      <c r="K44" s="42"/>
    </row>
    <row r="46" spans="1:11">
      <c r="A46" s="1"/>
      <c r="B46" s="2"/>
      <c r="C46" s="46">
        <v>44627</v>
      </c>
      <c r="D46" s="46"/>
      <c r="E46" s="46"/>
      <c r="F46" s="46"/>
      <c r="G46" s="46"/>
      <c r="H46" s="46"/>
      <c r="I46" s="46"/>
    </row>
    <row r="47" spans="1:11">
      <c r="A47" s="1"/>
      <c r="B47" s="2"/>
      <c r="C47" s="46"/>
      <c r="D47" s="46"/>
      <c r="E47" s="46"/>
      <c r="F47" s="46"/>
      <c r="G47" s="46"/>
      <c r="H47" s="46"/>
      <c r="I47" s="46"/>
    </row>
    <row r="48" spans="1:11">
      <c r="A48" s="3"/>
      <c r="B48" s="4"/>
      <c r="C48" s="5" t="s">
        <v>3</v>
      </c>
      <c r="D48" s="5" t="s">
        <v>4</v>
      </c>
      <c r="E48" s="6" t="s">
        <v>5</v>
      </c>
      <c r="F48" s="5" t="s">
        <v>6</v>
      </c>
      <c r="G48" s="6" t="s">
        <v>7</v>
      </c>
      <c r="H48" s="5" t="s">
        <v>8</v>
      </c>
      <c r="I48" s="7" t="s">
        <v>9</v>
      </c>
      <c r="J48" s="21" t="s">
        <v>10</v>
      </c>
    </row>
    <row r="49" spans="1:11">
      <c r="A49" s="9" t="s">
        <v>32</v>
      </c>
      <c r="B49" s="10" t="s">
        <v>12</v>
      </c>
      <c r="C49" s="11">
        <v>3</v>
      </c>
      <c r="D49" s="11">
        <v>2</v>
      </c>
      <c r="E49" s="12">
        <v>1</v>
      </c>
      <c r="F49" s="11">
        <v>0.5</v>
      </c>
      <c r="G49" s="12">
        <v>4</v>
      </c>
      <c r="H49" s="11">
        <v>4</v>
      </c>
      <c r="I49" s="13">
        <v>5</v>
      </c>
      <c r="J49" s="22">
        <f>SUM(C49:I49)</f>
        <v>19.5</v>
      </c>
      <c r="K49" s="39"/>
    </row>
    <row r="50" spans="1:11">
      <c r="A50" s="15" t="s">
        <v>16</v>
      </c>
      <c r="B50" s="16" t="s">
        <v>17</v>
      </c>
      <c r="C50" s="23">
        <v>2</v>
      </c>
      <c r="D50" s="23">
        <v>2</v>
      </c>
      <c r="E50" s="23">
        <v>1</v>
      </c>
      <c r="F50" s="23">
        <v>1</v>
      </c>
      <c r="G50" s="23">
        <v>3</v>
      </c>
      <c r="H50" s="23">
        <v>3</v>
      </c>
      <c r="I50" s="24">
        <v>4</v>
      </c>
      <c r="J50" s="22">
        <f t="shared" ref="J50:J60" si="3">SUM(C50:I50)</f>
        <v>16</v>
      </c>
      <c r="K50" s="41"/>
    </row>
    <row r="51" spans="1:11">
      <c r="A51" s="15" t="s">
        <v>18</v>
      </c>
      <c r="B51" s="16" t="s">
        <v>12</v>
      </c>
      <c r="C51" s="23">
        <v>1</v>
      </c>
      <c r="D51" s="23">
        <v>0.5</v>
      </c>
      <c r="E51" s="23">
        <v>0.3</v>
      </c>
      <c r="F51" s="23">
        <v>0.1</v>
      </c>
      <c r="G51" s="23">
        <v>1</v>
      </c>
      <c r="H51" s="23">
        <v>1</v>
      </c>
      <c r="I51" s="24">
        <v>2</v>
      </c>
      <c r="J51" s="22">
        <f t="shared" si="3"/>
        <v>5.9</v>
      </c>
      <c r="K51" s="41"/>
    </row>
    <row r="52" spans="1:11">
      <c r="A52" s="15" t="s">
        <v>19</v>
      </c>
      <c r="B52" s="16" t="s">
        <v>12</v>
      </c>
      <c r="C52" s="23">
        <v>1</v>
      </c>
      <c r="D52" s="23">
        <v>0.5</v>
      </c>
      <c r="E52" s="23">
        <v>0.5</v>
      </c>
      <c r="F52" s="23">
        <v>0.2</v>
      </c>
      <c r="G52" s="23">
        <v>1</v>
      </c>
      <c r="H52" s="23">
        <v>1</v>
      </c>
      <c r="I52" s="24">
        <v>2</v>
      </c>
      <c r="J52" s="22">
        <f t="shared" si="3"/>
        <v>6.2</v>
      </c>
      <c r="K52" s="41"/>
    </row>
    <row r="53" spans="1:11">
      <c r="A53" s="18" t="s">
        <v>20</v>
      </c>
      <c r="B53" s="19" t="s">
        <v>12</v>
      </c>
      <c r="C53" s="23">
        <v>2</v>
      </c>
      <c r="D53" s="23">
        <v>1</v>
      </c>
      <c r="E53" s="23">
        <v>0.5</v>
      </c>
      <c r="F53" s="23">
        <v>0.3</v>
      </c>
      <c r="G53" s="23">
        <v>2</v>
      </c>
      <c r="H53" s="23">
        <v>2</v>
      </c>
      <c r="I53" s="24">
        <v>3</v>
      </c>
      <c r="J53" s="22">
        <f t="shared" si="3"/>
        <v>10.8</v>
      </c>
      <c r="K53" s="41"/>
    </row>
    <row r="54" spans="1:11">
      <c r="A54" s="18" t="s">
        <v>21</v>
      </c>
      <c r="B54" s="19" t="s">
        <v>12</v>
      </c>
      <c r="C54" s="23">
        <v>2</v>
      </c>
      <c r="D54" s="23">
        <v>1</v>
      </c>
      <c r="E54" s="23">
        <v>0.5</v>
      </c>
      <c r="F54" s="23">
        <v>0.2</v>
      </c>
      <c r="G54" s="23">
        <v>2</v>
      </c>
      <c r="H54" s="23">
        <v>2</v>
      </c>
      <c r="I54" s="24">
        <v>3</v>
      </c>
      <c r="J54" s="22">
        <f t="shared" si="3"/>
        <v>10.7</v>
      </c>
      <c r="K54" s="41"/>
    </row>
    <row r="55" spans="1:11">
      <c r="A55" s="18" t="s">
        <v>33</v>
      </c>
      <c r="B55" s="19" t="s">
        <v>12</v>
      </c>
      <c r="C55" s="16">
        <v>2</v>
      </c>
      <c r="D55" s="16">
        <v>1</v>
      </c>
      <c r="E55" s="16">
        <v>1</v>
      </c>
      <c r="F55" s="16">
        <v>0.5</v>
      </c>
      <c r="G55" s="16">
        <v>3</v>
      </c>
      <c r="H55" s="16">
        <v>3</v>
      </c>
      <c r="I55" s="17">
        <v>4</v>
      </c>
      <c r="J55" s="22">
        <f t="shared" si="3"/>
        <v>14.5</v>
      </c>
      <c r="K55" s="41"/>
    </row>
    <row r="56" spans="1:11">
      <c r="A56" s="15" t="s">
        <v>23</v>
      </c>
      <c r="B56" s="16" t="s">
        <v>12</v>
      </c>
      <c r="C56" s="23">
        <v>1</v>
      </c>
      <c r="D56" s="23">
        <v>0.8</v>
      </c>
      <c r="E56" s="23">
        <v>0.5</v>
      </c>
      <c r="F56" s="23">
        <v>0.3</v>
      </c>
      <c r="G56" s="23">
        <v>2</v>
      </c>
      <c r="H56" s="23">
        <v>2</v>
      </c>
      <c r="I56" s="24">
        <v>3</v>
      </c>
      <c r="J56" s="22">
        <f t="shared" si="3"/>
        <v>9.6</v>
      </c>
      <c r="K56" s="41"/>
    </row>
    <row r="57" spans="1:11">
      <c r="A57" s="15" t="s">
        <v>24</v>
      </c>
      <c r="B57" s="16" t="s">
        <v>12</v>
      </c>
      <c r="C57" s="23">
        <v>0.5</v>
      </c>
      <c r="D57" s="23">
        <v>0.5</v>
      </c>
      <c r="E57" s="23">
        <v>0.2</v>
      </c>
      <c r="F57" s="23">
        <v>0.2</v>
      </c>
      <c r="G57" s="23">
        <v>1</v>
      </c>
      <c r="H57" s="23">
        <v>1</v>
      </c>
      <c r="I57" s="24">
        <v>1</v>
      </c>
      <c r="J57" s="22">
        <f t="shared" si="3"/>
        <v>4.4000000000000004</v>
      </c>
      <c r="K57" s="41"/>
    </row>
    <row r="58" spans="1:11">
      <c r="A58" s="15" t="s">
        <v>45</v>
      </c>
      <c r="B58" s="16" t="s">
        <v>25</v>
      </c>
      <c r="C58" s="23">
        <v>2</v>
      </c>
      <c r="D58" s="23">
        <v>1</v>
      </c>
      <c r="E58" s="23">
        <v>0.5</v>
      </c>
      <c r="F58" s="23">
        <v>0.5</v>
      </c>
      <c r="G58" s="23">
        <v>0</v>
      </c>
      <c r="H58" s="23">
        <v>0</v>
      </c>
      <c r="I58" s="24">
        <v>0</v>
      </c>
      <c r="J58" s="22">
        <f t="shared" si="3"/>
        <v>4</v>
      </c>
      <c r="K58" s="41"/>
    </row>
    <row r="59" spans="1:11">
      <c r="A59" s="15" t="s">
        <v>26</v>
      </c>
      <c r="B59" s="16" t="s">
        <v>27</v>
      </c>
      <c r="C59" s="23">
        <v>1</v>
      </c>
      <c r="D59" s="23">
        <v>1</v>
      </c>
      <c r="E59" s="23">
        <v>1</v>
      </c>
      <c r="F59" s="23">
        <v>1</v>
      </c>
      <c r="G59" s="23">
        <v>1</v>
      </c>
      <c r="H59" s="23">
        <v>1</v>
      </c>
      <c r="I59" s="24">
        <v>1</v>
      </c>
      <c r="J59" s="22">
        <f t="shared" si="3"/>
        <v>7</v>
      </c>
      <c r="K59" s="41"/>
    </row>
    <row r="60" spans="1:11">
      <c r="A60" s="15" t="s">
        <v>28</v>
      </c>
      <c r="B60" s="16" t="s">
        <v>12</v>
      </c>
      <c r="C60" s="23">
        <v>3</v>
      </c>
      <c r="D60" s="23">
        <v>3</v>
      </c>
      <c r="E60" s="23">
        <v>2</v>
      </c>
      <c r="F60" s="23">
        <v>1</v>
      </c>
      <c r="G60" s="23">
        <v>5</v>
      </c>
      <c r="H60" s="23">
        <v>5</v>
      </c>
      <c r="I60" s="24">
        <v>6</v>
      </c>
      <c r="J60" s="22">
        <f t="shared" si="3"/>
        <v>25</v>
      </c>
      <c r="K60" s="41"/>
    </row>
    <row r="62" spans="1:11">
      <c r="A62" s="1"/>
      <c r="B62" s="2"/>
      <c r="C62" s="46">
        <v>44634</v>
      </c>
      <c r="D62" s="46"/>
      <c r="E62" s="46"/>
      <c r="F62" s="46"/>
      <c r="G62" s="46"/>
      <c r="H62" s="46"/>
      <c r="I62" s="46"/>
    </row>
    <row r="63" spans="1:11">
      <c r="A63" s="1"/>
      <c r="B63" s="2"/>
      <c r="C63" s="46"/>
      <c r="D63" s="46"/>
      <c r="E63" s="46"/>
      <c r="F63" s="46"/>
      <c r="G63" s="46"/>
      <c r="H63" s="46"/>
      <c r="I63" s="46"/>
    </row>
    <row r="64" spans="1:11">
      <c r="A64" s="3"/>
      <c r="B64" s="4"/>
      <c r="C64" s="5" t="s">
        <v>3</v>
      </c>
      <c r="D64" s="5" t="s">
        <v>4</v>
      </c>
      <c r="E64" s="6" t="s">
        <v>5</v>
      </c>
      <c r="F64" s="5" t="s">
        <v>6</v>
      </c>
      <c r="G64" s="6" t="s">
        <v>7</v>
      </c>
      <c r="H64" s="5" t="s">
        <v>8</v>
      </c>
      <c r="I64" s="7" t="s">
        <v>9</v>
      </c>
      <c r="J64" s="21" t="s">
        <v>10</v>
      </c>
      <c r="K64" s="25"/>
    </row>
    <row r="65" spans="1:11">
      <c r="A65" s="9" t="s">
        <v>44</v>
      </c>
      <c r="B65" s="10" t="s">
        <v>12</v>
      </c>
      <c r="C65" s="11">
        <v>4</v>
      </c>
      <c r="D65" s="11">
        <v>2</v>
      </c>
      <c r="E65" s="12">
        <v>1</v>
      </c>
      <c r="F65" s="11">
        <v>1</v>
      </c>
      <c r="G65" s="12">
        <v>5</v>
      </c>
      <c r="H65" s="11">
        <v>5</v>
      </c>
      <c r="I65" s="13">
        <v>6</v>
      </c>
      <c r="J65" s="22">
        <f>SUM(C65:I65)</f>
        <v>24</v>
      </c>
      <c r="K65" s="39"/>
    </row>
    <row r="66" spans="1:11">
      <c r="A66" s="15" t="s">
        <v>16</v>
      </c>
      <c r="B66" s="16" t="s">
        <v>17</v>
      </c>
      <c r="C66" s="23">
        <v>2</v>
      </c>
      <c r="D66" s="23">
        <v>2</v>
      </c>
      <c r="E66" s="23">
        <v>1</v>
      </c>
      <c r="F66" s="23">
        <v>1</v>
      </c>
      <c r="G66" s="23">
        <v>3</v>
      </c>
      <c r="H66" s="23">
        <v>3</v>
      </c>
      <c r="I66" s="24">
        <v>4</v>
      </c>
      <c r="J66" s="22">
        <f t="shared" ref="J66:J78" si="4">SUM(C66:I66)</f>
        <v>16</v>
      </c>
      <c r="K66" s="41"/>
    </row>
    <row r="67" spans="1:11">
      <c r="A67" s="15" t="s">
        <v>18</v>
      </c>
      <c r="B67" s="16" t="s">
        <v>12</v>
      </c>
      <c r="C67" s="16">
        <v>1</v>
      </c>
      <c r="D67" s="16">
        <v>0.5</v>
      </c>
      <c r="E67" s="16">
        <v>0.3</v>
      </c>
      <c r="F67" s="16">
        <v>0.2</v>
      </c>
      <c r="G67" s="16">
        <v>1</v>
      </c>
      <c r="H67" s="16">
        <v>1</v>
      </c>
      <c r="I67" s="17">
        <v>2</v>
      </c>
      <c r="J67" s="22">
        <f t="shared" si="4"/>
        <v>6</v>
      </c>
      <c r="K67" s="40"/>
    </row>
    <row r="68" spans="1:11">
      <c r="A68" s="15" t="s">
        <v>19</v>
      </c>
      <c r="B68" s="16" t="s">
        <v>12</v>
      </c>
      <c r="C68" s="23">
        <v>1</v>
      </c>
      <c r="D68" s="23">
        <v>0.5</v>
      </c>
      <c r="E68" s="23">
        <v>0.5</v>
      </c>
      <c r="F68" s="23">
        <v>0.2</v>
      </c>
      <c r="G68" s="23">
        <v>1</v>
      </c>
      <c r="H68" s="23">
        <v>1</v>
      </c>
      <c r="I68" s="24">
        <v>2</v>
      </c>
      <c r="J68" s="22">
        <f t="shared" si="4"/>
        <v>6.2</v>
      </c>
      <c r="K68" s="41"/>
    </row>
    <row r="69" spans="1:11">
      <c r="A69" s="18" t="s">
        <v>20</v>
      </c>
      <c r="B69" s="19" t="s">
        <v>12</v>
      </c>
      <c r="C69" s="23">
        <v>2</v>
      </c>
      <c r="D69" s="23">
        <v>1</v>
      </c>
      <c r="E69" s="23">
        <v>0.5</v>
      </c>
      <c r="F69" s="23">
        <v>0.3</v>
      </c>
      <c r="G69" s="23">
        <v>2</v>
      </c>
      <c r="H69" s="23">
        <v>2</v>
      </c>
      <c r="I69" s="24">
        <v>3</v>
      </c>
      <c r="J69" s="22">
        <f t="shared" si="4"/>
        <v>10.8</v>
      </c>
      <c r="K69" s="41"/>
    </row>
    <row r="70" spans="1:11">
      <c r="A70" s="18" t="s">
        <v>21</v>
      </c>
      <c r="B70" s="19" t="s">
        <v>12</v>
      </c>
      <c r="C70" s="23">
        <v>2</v>
      </c>
      <c r="D70" s="23">
        <v>1</v>
      </c>
      <c r="E70" s="23">
        <v>0.5</v>
      </c>
      <c r="F70" s="23">
        <v>0.2</v>
      </c>
      <c r="G70" s="23">
        <v>2</v>
      </c>
      <c r="H70" s="23">
        <v>2</v>
      </c>
      <c r="I70" s="24">
        <v>3</v>
      </c>
      <c r="J70" s="22">
        <f t="shared" si="4"/>
        <v>10.7</v>
      </c>
      <c r="K70" s="41"/>
    </row>
    <row r="71" spans="1:11">
      <c r="A71" s="18" t="s">
        <v>34</v>
      </c>
      <c r="B71" s="19" t="s">
        <v>27</v>
      </c>
      <c r="C71" s="16">
        <v>1</v>
      </c>
      <c r="D71" s="16">
        <v>1</v>
      </c>
      <c r="E71" s="16">
        <v>1</v>
      </c>
      <c r="F71" s="16">
        <v>1</v>
      </c>
      <c r="G71" s="16">
        <v>2</v>
      </c>
      <c r="H71" s="16">
        <v>2</v>
      </c>
      <c r="I71" s="17">
        <v>2</v>
      </c>
      <c r="J71" s="22">
        <f t="shared" si="4"/>
        <v>10</v>
      </c>
      <c r="K71" s="41"/>
    </row>
    <row r="72" spans="1:11">
      <c r="A72" s="18" t="s">
        <v>30</v>
      </c>
      <c r="B72" s="19" t="s">
        <v>12</v>
      </c>
      <c r="C72" s="16">
        <v>4</v>
      </c>
      <c r="D72" s="16">
        <v>2</v>
      </c>
      <c r="E72" s="16">
        <v>2</v>
      </c>
      <c r="F72" s="16">
        <v>1</v>
      </c>
      <c r="G72" s="16">
        <v>6</v>
      </c>
      <c r="H72" s="16">
        <v>6</v>
      </c>
      <c r="I72" s="17">
        <v>8</v>
      </c>
      <c r="J72" s="22">
        <f t="shared" si="4"/>
        <v>29</v>
      </c>
      <c r="K72" s="41"/>
    </row>
    <row r="73" spans="1:11">
      <c r="A73" s="15" t="s">
        <v>23</v>
      </c>
      <c r="B73" s="16" t="s">
        <v>12</v>
      </c>
      <c r="C73" s="23">
        <v>1</v>
      </c>
      <c r="D73" s="23">
        <v>0.8</v>
      </c>
      <c r="E73" s="23">
        <v>0.5</v>
      </c>
      <c r="F73" s="23">
        <v>0.3</v>
      </c>
      <c r="G73" s="23">
        <v>1</v>
      </c>
      <c r="H73" s="23">
        <v>1</v>
      </c>
      <c r="I73" s="24">
        <v>2</v>
      </c>
      <c r="J73" s="22">
        <f t="shared" si="4"/>
        <v>6.6</v>
      </c>
      <c r="K73" s="41"/>
    </row>
    <row r="74" spans="1:11">
      <c r="A74" s="15" t="s">
        <v>24</v>
      </c>
      <c r="B74" s="16" t="s">
        <v>12</v>
      </c>
      <c r="C74" s="23">
        <v>0.5</v>
      </c>
      <c r="D74" s="23">
        <v>0.5</v>
      </c>
      <c r="E74" s="23">
        <v>0.2</v>
      </c>
      <c r="F74" s="23">
        <v>0.2</v>
      </c>
      <c r="G74" s="23">
        <v>1</v>
      </c>
      <c r="H74" s="23">
        <v>1</v>
      </c>
      <c r="I74" s="24">
        <v>1</v>
      </c>
      <c r="J74" s="22">
        <f t="shared" si="4"/>
        <v>4.4000000000000004</v>
      </c>
      <c r="K74" s="41"/>
    </row>
    <row r="75" spans="1:11">
      <c r="A75" s="15" t="s">
        <v>45</v>
      </c>
      <c r="B75" s="16" t="s">
        <v>25</v>
      </c>
      <c r="C75" s="23">
        <v>2</v>
      </c>
      <c r="D75" s="23">
        <v>1</v>
      </c>
      <c r="E75" s="23">
        <v>0.5</v>
      </c>
      <c r="F75" s="23">
        <v>0.5</v>
      </c>
      <c r="G75" s="23">
        <v>0</v>
      </c>
      <c r="H75" s="23">
        <v>0</v>
      </c>
      <c r="I75" s="24">
        <v>0</v>
      </c>
      <c r="J75" s="22">
        <f t="shared" si="4"/>
        <v>4</v>
      </c>
      <c r="K75" s="41"/>
    </row>
    <row r="76" spans="1:11">
      <c r="A76" s="15" t="s">
        <v>26</v>
      </c>
      <c r="B76" s="16" t="s">
        <v>27</v>
      </c>
      <c r="C76" s="23">
        <v>1</v>
      </c>
      <c r="D76" s="23">
        <v>1</v>
      </c>
      <c r="E76" s="23">
        <v>1</v>
      </c>
      <c r="F76" s="23">
        <v>1</v>
      </c>
      <c r="G76" s="23">
        <v>1</v>
      </c>
      <c r="H76" s="23">
        <v>1</v>
      </c>
      <c r="I76" s="24">
        <v>1</v>
      </c>
      <c r="J76" s="22">
        <f t="shared" si="4"/>
        <v>7</v>
      </c>
      <c r="K76" s="41"/>
    </row>
    <row r="77" spans="1:11">
      <c r="A77" s="15" t="s">
        <v>28</v>
      </c>
      <c r="B77" s="16" t="s">
        <v>12</v>
      </c>
      <c r="C77" s="23">
        <v>3</v>
      </c>
      <c r="D77" s="23">
        <v>3</v>
      </c>
      <c r="E77" s="23">
        <v>2</v>
      </c>
      <c r="F77" s="23">
        <v>1</v>
      </c>
      <c r="G77" s="23">
        <v>5</v>
      </c>
      <c r="H77" s="23">
        <v>5</v>
      </c>
      <c r="I77" s="24">
        <v>6</v>
      </c>
      <c r="J77" s="22">
        <f t="shared" si="4"/>
        <v>25</v>
      </c>
      <c r="K77" s="41"/>
    </row>
    <row r="78" spans="1:11">
      <c r="A78" s="15" t="s">
        <v>29</v>
      </c>
      <c r="B78" s="16" t="s">
        <v>12</v>
      </c>
      <c r="C78" s="23">
        <v>2</v>
      </c>
      <c r="D78" s="23">
        <v>1</v>
      </c>
      <c r="E78" s="23">
        <v>0.5</v>
      </c>
      <c r="F78" s="23">
        <v>0.3</v>
      </c>
      <c r="G78" s="23">
        <v>2</v>
      </c>
      <c r="H78" s="23">
        <v>2</v>
      </c>
      <c r="I78" s="24">
        <v>3</v>
      </c>
      <c r="J78" s="22">
        <f t="shared" si="4"/>
        <v>10.8</v>
      </c>
      <c r="K78" s="41"/>
    </row>
    <row r="79" spans="1:11">
      <c r="A79" s="26"/>
      <c r="B79" s="27"/>
      <c r="C79" s="26"/>
      <c r="D79" s="26"/>
      <c r="E79" s="26"/>
      <c r="F79" s="26"/>
      <c r="G79" s="26"/>
      <c r="H79" s="26"/>
      <c r="I79" s="26"/>
    </row>
    <row r="80" spans="1:11">
      <c r="A80" s="1"/>
      <c r="B80" s="2"/>
      <c r="C80" s="46">
        <v>44634</v>
      </c>
      <c r="D80" s="46"/>
      <c r="E80" s="46"/>
      <c r="F80" s="46"/>
      <c r="G80" s="46"/>
      <c r="H80" s="46"/>
      <c r="I80" s="46"/>
    </row>
    <row r="81" spans="1:11">
      <c r="A81" s="1"/>
      <c r="B81" s="2"/>
      <c r="C81" s="46"/>
      <c r="D81" s="46"/>
      <c r="E81" s="46"/>
      <c r="F81" s="46"/>
      <c r="G81" s="46"/>
      <c r="H81" s="46"/>
      <c r="I81" s="46"/>
    </row>
    <row r="82" spans="1:11">
      <c r="A82" s="3"/>
      <c r="B82" s="4"/>
      <c r="C82" s="5" t="s">
        <v>3</v>
      </c>
      <c r="D82" s="5" t="s">
        <v>4</v>
      </c>
      <c r="E82" s="6" t="s">
        <v>5</v>
      </c>
      <c r="F82" s="5" t="s">
        <v>6</v>
      </c>
      <c r="G82" s="6" t="s">
        <v>7</v>
      </c>
      <c r="H82" s="5" t="s">
        <v>8</v>
      </c>
      <c r="I82" s="7" t="s">
        <v>9</v>
      </c>
      <c r="J82" s="21" t="s">
        <v>10</v>
      </c>
    </row>
    <row r="83" spans="1:11">
      <c r="A83" s="9" t="s">
        <v>11</v>
      </c>
      <c r="B83" s="10" t="s">
        <v>12</v>
      </c>
      <c r="C83" s="11">
        <v>12</v>
      </c>
      <c r="D83" s="11">
        <v>6</v>
      </c>
      <c r="E83" s="12">
        <v>3</v>
      </c>
      <c r="F83" s="11">
        <v>2</v>
      </c>
      <c r="G83" s="12">
        <v>14</v>
      </c>
      <c r="H83" s="11">
        <v>13</v>
      </c>
      <c r="I83" s="13">
        <v>20</v>
      </c>
      <c r="J83" s="22">
        <f>SUM(C83:I83)</f>
        <v>70</v>
      </c>
      <c r="K83" s="39"/>
    </row>
    <row r="84" spans="1:11">
      <c r="A84" s="15" t="s">
        <v>43</v>
      </c>
      <c r="B84" s="16" t="s">
        <v>12</v>
      </c>
      <c r="C84" s="16">
        <v>8</v>
      </c>
      <c r="D84" s="16">
        <v>4</v>
      </c>
      <c r="E84" s="16">
        <v>2</v>
      </c>
      <c r="F84" s="16">
        <v>1</v>
      </c>
      <c r="G84" s="16">
        <v>10</v>
      </c>
      <c r="H84" s="16">
        <v>9</v>
      </c>
      <c r="I84" s="17">
        <v>15</v>
      </c>
      <c r="J84" s="22">
        <f t="shared" ref="J84:J87" si="5">SUM(C84:I84)</f>
        <v>49</v>
      </c>
      <c r="K84" s="40"/>
    </row>
    <row r="85" spans="1:11">
      <c r="A85" s="18" t="s">
        <v>13</v>
      </c>
      <c r="B85" s="19" t="s">
        <v>12</v>
      </c>
      <c r="C85" s="16">
        <v>6</v>
      </c>
      <c r="D85" s="16">
        <v>3</v>
      </c>
      <c r="E85" s="16">
        <v>2</v>
      </c>
      <c r="F85" s="16">
        <v>1</v>
      </c>
      <c r="G85" s="16">
        <v>7</v>
      </c>
      <c r="H85" s="16">
        <v>7</v>
      </c>
      <c r="I85" s="17">
        <v>11</v>
      </c>
      <c r="J85" s="22">
        <f t="shared" si="5"/>
        <v>37</v>
      </c>
      <c r="K85" s="40"/>
    </row>
    <row r="86" spans="1:11">
      <c r="A86" s="18" t="s">
        <v>14</v>
      </c>
      <c r="B86" s="19" t="s">
        <v>12</v>
      </c>
      <c r="C86" s="16">
        <v>12</v>
      </c>
      <c r="D86" s="16">
        <v>6</v>
      </c>
      <c r="E86" s="16">
        <v>4</v>
      </c>
      <c r="F86" s="16">
        <v>2</v>
      </c>
      <c r="G86" s="16">
        <v>12</v>
      </c>
      <c r="H86" s="16">
        <v>14</v>
      </c>
      <c r="I86" s="17">
        <v>18</v>
      </c>
      <c r="J86" s="22">
        <f t="shared" si="5"/>
        <v>68</v>
      </c>
      <c r="K86" s="40"/>
    </row>
    <row r="87" spans="1:11">
      <c r="A87" s="18" t="s">
        <v>35</v>
      </c>
      <c r="B87" s="19" t="s">
        <v>12</v>
      </c>
      <c r="C87" s="16">
        <v>3</v>
      </c>
      <c r="D87" s="16">
        <v>2</v>
      </c>
      <c r="E87" s="16">
        <v>1</v>
      </c>
      <c r="F87" s="16">
        <v>1</v>
      </c>
      <c r="G87" s="16">
        <v>4</v>
      </c>
      <c r="H87" s="16">
        <v>3</v>
      </c>
      <c r="I87" s="17">
        <v>5</v>
      </c>
      <c r="J87" s="22">
        <f t="shared" si="5"/>
        <v>19</v>
      </c>
      <c r="K87" s="40"/>
    </row>
    <row r="88" spans="1:11">
      <c r="A88" s="26"/>
      <c r="B88" s="27"/>
      <c r="C88" s="27"/>
      <c r="D88" s="27"/>
      <c r="E88" s="27"/>
      <c r="F88" s="27"/>
      <c r="G88" s="27"/>
      <c r="H88" s="27"/>
      <c r="I88" s="27"/>
      <c r="J88" s="35"/>
    </row>
    <row r="89" spans="1:11">
      <c r="A89" s="26"/>
      <c r="B89" s="27"/>
      <c r="C89" s="27"/>
      <c r="D89" s="27"/>
      <c r="E89" s="27"/>
      <c r="F89" s="27"/>
      <c r="G89" s="27"/>
      <c r="H89" s="27"/>
      <c r="I89" s="27"/>
      <c r="J89" s="35"/>
    </row>
    <row r="91" spans="1:11">
      <c r="A91" s="1"/>
      <c r="B91" s="2"/>
      <c r="C91" s="46">
        <v>44641</v>
      </c>
      <c r="D91" s="46"/>
      <c r="E91" s="46"/>
      <c r="F91" s="46"/>
      <c r="G91" s="46"/>
      <c r="H91" s="46"/>
      <c r="I91" s="46"/>
    </row>
    <row r="92" spans="1:11">
      <c r="A92" s="1"/>
      <c r="B92" s="2"/>
      <c r="C92" s="46"/>
      <c r="D92" s="46"/>
      <c r="E92" s="46"/>
      <c r="F92" s="46"/>
      <c r="G92" s="46"/>
      <c r="H92" s="46"/>
      <c r="I92" s="46"/>
    </row>
    <row r="93" spans="1:11">
      <c r="A93" s="3"/>
      <c r="B93" s="4"/>
      <c r="C93" s="5" t="s">
        <v>3</v>
      </c>
      <c r="D93" s="5" t="s">
        <v>4</v>
      </c>
      <c r="E93" s="6" t="s">
        <v>5</v>
      </c>
      <c r="F93" s="5" t="s">
        <v>6</v>
      </c>
      <c r="G93" s="6" t="s">
        <v>7</v>
      </c>
      <c r="H93" s="5" t="s">
        <v>8</v>
      </c>
      <c r="I93" s="7" t="s">
        <v>9</v>
      </c>
      <c r="J93" s="21" t="s">
        <v>10</v>
      </c>
      <c r="K93" s="25"/>
    </row>
    <row r="94" spans="1:11">
      <c r="A94" s="15" t="s">
        <v>16</v>
      </c>
      <c r="B94" s="16" t="s">
        <v>17</v>
      </c>
      <c r="C94" s="23">
        <v>2</v>
      </c>
      <c r="D94" s="23">
        <v>2</v>
      </c>
      <c r="E94" s="23">
        <v>1</v>
      </c>
      <c r="F94" s="23">
        <v>1</v>
      </c>
      <c r="G94" s="23">
        <v>3</v>
      </c>
      <c r="H94" s="23">
        <v>3</v>
      </c>
      <c r="I94" s="24">
        <v>4</v>
      </c>
      <c r="J94" s="22">
        <f>SUM(C94:I94)</f>
        <v>16</v>
      </c>
      <c r="K94" s="41"/>
    </row>
    <row r="95" spans="1:11">
      <c r="A95" s="15" t="s">
        <v>18</v>
      </c>
      <c r="B95" s="16" t="s">
        <v>12</v>
      </c>
      <c r="C95" s="16">
        <v>1</v>
      </c>
      <c r="D95" s="16">
        <v>0.5</v>
      </c>
      <c r="E95" s="16">
        <v>0.3</v>
      </c>
      <c r="F95" s="16">
        <v>0.2</v>
      </c>
      <c r="G95" s="16">
        <v>1</v>
      </c>
      <c r="H95" s="16">
        <v>1</v>
      </c>
      <c r="I95" s="17">
        <v>2</v>
      </c>
      <c r="J95" s="22">
        <f t="shared" ref="J95:J105" si="6">SUM(C95:I95)</f>
        <v>6</v>
      </c>
      <c r="K95" s="40"/>
    </row>
    <row r="96" spans="1:11">
      <c r="A96" s="15" t="s">
        <v>19</v>
      </c>
      <c r="B96" s="16" t="s">
        <v>12</v>
      </c>
      <c r="C96" s="23">
        <v>1</v>
      </c>
      <c r="D96" s="23">
        <v>0.5</v>
      </c>
      <c r="E96" s="23">
        <v>0.5</v>
      </c>
      <c r="F96" s="23">
        <v>0.2</v>
      </c>
      <c r="G96" s="23">
        <v>1</v>
      </c>
      <c r="H96" s="23">
        <v>1</v>
      </c>
      <c r="I96" s="24">
        <v>2</v>
      </c>
      <c r="J96" s="22">
        <f t="shared" si="6"/>
        <v>6.2</v>
      </c>
      <c r="K96" s="41"/>
    </row>
    <row r="97" spans="1:11">
      <c r="A97" s="18" t="s">
        <v>20</v>
      </c>
      <c r="B97" s="19" t="s">
        <v>12</v>
      </c>
      <c r="C97" s="23">
        <v>2</v>
      </c>
      <c r="D97" s="23">
        <v>1</v>
      </c>
      <c r="E97" s="23">
        <v>0.5</v>
      </c>
      <c r="F97" s="23">
        <v>0.3</v>
      </c>
      <c r="G97" s="23">
        <v>2</v>
      </c>
      <c r="H97" s="23">
        <v>2</v>
      </c>
      <c r="I97" s="24">
        <v>3</v>
      </c>
      <c r="J97" s="22">
        <f t="shared" si="6"/>
        <v>10.8</v>
      </c>
      <c r="K97" s="41"/>
    </row>
    <row r="98" spans="1:11">
      <c r="A98" s="18" t="s">
        <v>21</v>
      </c>
      <c r="B98" s="19" t="s">
        <v>12</v>
      </c>
      <c r="C98" s="23">
        <v>2</v>
      </c>
      <c r="D98" s="23">
        <v>1</v>
      </c>
      <c r="E98" s="23">
        <v>0.5</v>
      </c>
      <c r="F98" s="23">
        <v>0.2</v>
      </c>
      <c r="G98" s="23">
        <v>2</v>
      </c>
      <c r="H98" s="23">
        <v>2</v>
      </c>
      <c r="I98" s="24">
        <v>3</v>
      </c>
      <c r="J98" s="22">
        <f t="shared" si="6"/>
        <v>10.7</v>
      </c>
      <c r="K98" s="41"/>
    </row>
    <row r="99" spans="1:11">
      <c r="A99" s="18" t="s">
        <v>34</v>
      </c>
      <c r="B99" s="19" t="s">
        <v>27</v>
      </c>
      <c r="C99" s="16">
        <v>1</v>
      </c>
      <c r="D99" s="16">
        <v>1</v>
      </c>
      <c r="E99" s="16">
        <v>1</v>
      </c>
      <c r="F99" s="16">
        <v>1</v>
      </c>
      <c r="G99" s="16">
        <v>2</v>
      </c>
      <c r="H99" s="16">
        <v>2</v>
      </c>
      <c r="I99" s="17">
        <v>2</v>
      </c>
      <c r="J99" s="22">
        <f t="shared" si="6"/>
        <v>10</v>
      </c>
      <c r="K99" s="41"/>
    </row>
    <row r="100" spans="1:11">
      <c r="A100" s="15" t="s">
        <v>23</v>
      </c>
      <c r="B100" s="16" t="s">
        <v>12</v>
      </c>
      <c r="C100" s="23">
        <v>1</v>
      </c>
      <c r="D100" s="23">
        <v>0.8</v>
      </c>
      <c r="E100" s="23">
        <v>0.5</v>
      </c>
      <c r="F100" s="23">
        <v>0.3</v>
      </c>
      <c r="G100" s="23">
        <v>2</v>
      </c>
      <c r="H100" s="23">
        <v>2</v>
      </c>
      <c r="I100" s="24">
        <v>3</v>
      </c>
      <c r="J100" s="22">
        <f t="shared" si="6"/>
        <v>9.6</v>
      </c>
      <c r="K100" s="41"/>
    </row>
    <row r="101" spans="1:11">
      <c r="A101" s="15" t="s">
        <v>24</v>
      </c>
      <c r="B101" s="16" t="s">
        <v>12</v>
      </c>
      <c r="C101" s="23">
        <v>0.5</v>
      </c>
      <c r="D101" s="23">
        <v>0.5</v>
      </c>
      <c r="E101" s="23">
        <v>0.2</v>
      </c>
      <c r="F101" s="23">
        <v>0.2</v>
      </c>
      <c r="G101" s="23">
        <v>1</v>
      </c>
      <c r="H101" s="23">
        <v>1</v>
      </c>
      <c r="I101" s="24">
        <v>1</v>
      </c>
      <c r="J101" s="22">
        <f t="shared" si="6"/>
        <v>4.4000000000000004</v>
      </c>
      <c r="K101" s="41"/>
    </row>
    <row r="102" spans="1:11">
      <c r="A102" s="15" t="s">
        <v>45</v>
      </c>
      <c r="B102" s="16" t="s">
        <v>25</v>
      </c>
      <c r="C102" s="23">
        <v>1</v>
      </c>
      <c r="D102" s="23">
        <v>1</v>
      </c>
      <c r="E102" s="23">
        <v>0.5</v>
      </c>
      <c r="F102" s="23">
        <v>0.5</v>
      </c>
      <c r="G102" s="23">
        <v>1</v>
      </c>
      <c r="H102" s="23">
        <v>1</v>
      </c>
      <c r="I102" s="24">
        <v>1</v>
      </c>
      <c r="J102" s="22">
        <f t="shared" si="6"/>
        <v>6</v>
      </c>
      <c r="K102" s="41"/>
    </row>
    <row r="103" spans="1:11">
      <c r="A103" s="15" t="s">
        <v>26</v>
      </c>
      <c r="B103" s="16" t="s">
        <v>27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4">
        <v>1</v>
      </c>
      <c r="J103" s="22">
        <f t="shared" si="6"/>
        <v>7</v>
      </c>
      <c r="K103" s="41"/>
    </row>
    <row r="104" spans="1:11">
      <c r="A104" s="15" t="s">
        <v>28</v>
      </c>
      <c r="B104" s="16" t="s">
        <v>12</v>
      </c>
      <c r="C104" s="23">
        <v>3</v>
      </c>
      <c r="D104" s="23">
        <v>3</v>
      </c>
      <c r="E104" s="23">
        <v>2</v>
      </c>
      <c r="F104" s="23">
        <v>1</v>
      </c>
      <c r="G104" s="23">
        <v>5</v>
      </c>
      <c r="H104" s="23">
        <v>5</v>
      </c>
      <c r="I104" s="24">
        <v>6</v>
      </c>
      <c r="J104" s="22">
        <f t="shared" si="6"/>
        <v>25</v>
      </c>
      <c r="K104" s="41"/>
    </row>
    <row r="105" spans="1:11">
      <c r="A105" s="15" t="s">
        <v>29</v>
      </c>
      <c r="B105" s="16" t="s">
        <v>12</v>
      </c>
      <c r="C105" s="23">
        <v>2</v>
      </c>
      <c r="D105" s="23">
        <v>1</v>
      </c>
      <c r="E105" s="23">
        <v>0.5</v>
      </c>
      <c r="F105" s="23">
        <v>0.3</v>
      </c>
      <c r="G105" s="23">
        <v>2</v>
      </c>
      <c r="H105" s="23">
        <v>2</v>
      </c>
      <c r="I105" s="24">
        <v>3</v>
      </c>
      <c r="J105" s="22">
        <f t="shared" si="6"/>
        <v>10.8</v>
      </c>
      <c r="K105" s="41"/>
    </row>
    <row r="107" spans="1:11">
      <c r="A107" s="1"/>
      <c r="B107" s="2"/>
      <c r="C107" s="46">
        <v>44648</v>
      </c>
      <c r="D107" s="46"/>
      <c r="E107" s="46"/>
      <c r="F107" s="46"/>
      <c r="G107" s="46"/>
      <c r="H107" s="46"/>
      <c r="I107" s="46"/>
    </row>
    <row r="108" spans="1:11">
      <c r="A108" s="1"/>
      <c r="B108" s="2"/>
      <c r="C108" s="46"/>
      <c r="D108" s="46"/>
      <c r="E108" s="46"/>
      <c r="F108" s="46"/>
      <c r="G108" s="46"/>
      <c r="H108" s="46"/>
      <c r="I108" s="46"/>
    </row>
    <row r="109" spans="1:11">
      <c r="A109" s="3"/>
      <c r="B109" s="4"/>
      <c r="C109" s="5" t="s">
        <v>3</v>
      </c>
      <c r="D109" s="5" t="s">
        <v>4</v>
      </c>
      <c r="E109" s="6" t="s">
        <v>5</v>
      </c>
      <c r="F109" s="5" t="s">
        <v>6</v>
      </c>
      <c r="G109" s="6" t="s">
        <v>7</v>
      </c>
      <c r="H109" s="5" t="s">
        <v>8</v>
      </c>
      <c r="I109" s="7" t="s">
        <v>9</v>
      </c>
      <c r="J109" s="21" t="s">
        <v>10</v>
      </c>
      <c r="K109" s="25"/>
    </row>
    <row r="110" spans="1:11">
      <c r="A110" s="15" t="s">
        <v>16</v>
      </c>
      <c r="B110" s="16" t="s">
        <v>17</v>
      </c>
      <c r="C110" s="23">
        <v>2</v>
      </c>
      <c r="D110" s="23">
        <v>2</v>
      </c>
      <c r="E110" s="23">
        <v>1</v>
      </c>
      <c r="F110" s="23">
        <v>1</v>
      </c>
      <c r="G110" s="23">
        <v>3</v>
      </c>
      <c r="H110" s="23">
        <v>3</v>
      </c>
      <c r="I110" s="24">
        <v>4</v>
      </c>
      <c r="J110" s="22">
        <f>SUM(C110:I110)</f>
        <v>16</v>
      </c>
      <c r="K110" s="41"/>
    </row>
    <row r="111" spans="1:11">
      <c r="A111" s="15" t="s">
        <v>18</v>
      </c>
      <c r="B111" s="16" t="s">
        <v>12</v>
      </c>
      <c r="C111" s="16">
        <v>1</v>
      </c>
      <c r="D111" s="16">
        <v>0.5</v>
      </c>
      <c r="E111" s="16">
        <v>0.3</v>
      </c>
      <c r="F111" s="16">
        <v>0.2</v>
      </c>
      <c r="G111" s="16">
        <v>1</v>
      </c>
      <c r="H111" s="16">
        <v>1</v>
      </c>
      <c r="I111" s="17">
        <v>2</v>
      </c>
      <c r="J111" s="22">
        <f t="shared" ref="J111:J123" si="7">SUM(C111:I111)</f>
        <v>6</v>
      </c>
      <c r="K111" s="40"/>
    </row>
    <row r="112" spans="1:11">
      <c r="A112" s="15" t="s">
        <v>19</v>
      </c>
      <c r="B112" s="16" t="s">
        <v>12</v>
      </c>
      <c r="C112" s="23">
        <v>1</v>
      </c>
      <c r="D112" s="23">
        <v>0.5</v>
      </c>
      <c r="E112" s="23">
        <v>0.5</v>
      </c>
      <c r="F112" s="23">
        <v>0.2</v>
      </c>
      <c r="G112" s="23">
        <v>1</v>
      </c>
      <c r="H112" s="23">
        <v>1</v>
      </c>
      <c r="I112" s="24">
        <v>2</v>
      </c>
      <c r="J112" s="22">
        <f t="shared" si="7"/>
        <v>6.2</v>
      </c>
      <c r="K112" s="41"/>
    </row>
    <row r="113" spans="1:11">
      <c r="A113" s="18" t="s">
        <v>20</v>
      </c>
      <c r="B113" s="19" t="s">
        <v>12</v>
      </c>
      <c r="C113" s="23">
        <v>2</v>
      </c>
      <c r="D113" s="23">
        <v>1</v>
      </c>
      <c r="E113" s="23">
        <v>0.5</v>
      </c>
      <c r="F113" s="23">
        <v>0.3</v>
      </c>
      <c r="G113" s="23">
        <v>2</v>
      </c>
      <c r="H113" s="23">
        <v>2</v>
      </c>
      <c r="I113" s="24">
        <v>3</v>
      </c>
      <c r="J113" s="22">
        <f t="shared" si="7"/>
        <v>10.8</v>
      </c>
      <c r="K113" s="41"/>
    </row>
    <row r="114" spans="1:11">
      <c r="A114" s="18" t="s">
        <v>21</v>
      </c>
      <c r="B114" s="19" t="s">
        <v>12</v>
      </c>
      <c r="C114" s="23">
        <v>2</v>
      </c>
      <c r="D114" s="23">
        <v>1</v>
      </c>
      <c r="E114" s="23">
        <v>0.5</v>
      </c>
      <c r="F114" s="23">
        <v>0.2</v>
      </c>
      <c r="G114" s="23">
        <v>2</v>
      </c>
      <c r="H114" s="23">
        <v>2</v>
      </c>
      <c r="I114" s="24">
        <v>3</v>
      </c>
      <c r="J114" s="22">
        <f t="shared" si="7"/>
        <v>10.7</v>
      </c>
      <c r="K114" s="41"/>
    </row>
    <row r="115" spans="1:11">
      <c r="A115" s="18" t="s">
        <v>34</v>
      </c>
      <c r="B115" s="19" t="s">
        <v>27</v>
      </c>
      <c r="C115" s="16">
        <v>2</v>
      </c>
      <c r="D115" s="16">
        <v>1</v>
      </c>
      <c r="E115" s="16">
        <v>1</v>
      </c>
      <c r="F115" s="16">
        <v>1</v>
      </c>
      <c r="G115" s="16">
        <v>3</v>
      </c>
      <c r="H115" s="16">
        <v>3</v>
      </c>
      <c r="I115" s="17">
        <v>4</v>
      </c>
      <c r="J115" s="22">
        <f t="shared" si="7"/>
        <v>15</v>
      </c>
      <c r="K115" s="41"/>
    </row>
    <row r="116" spans="1:11">
      <c r="A116" s="18" t="s">
        <v>30</v>
      </c>
      <c r="B116" s="19" t="s">
        <v>12</v>
      </c>
      <c r="C116" s="16">
        <v>5</v>
      </c>
      <c r="D116" s="16">
        <v>3</v>
      </c>
      <c r="E116" s="16">
        <v>2</v>
      </c>
      <c r="F116" s="16">
        <v>1</v>
      </c>
      <c r="G116" s="16">
        <v>6</v>
      </c>
      <c r="H116" s="16">
        <v>6</v>
      </c>
      <c r="I116" s="17">
        <v>8</v>
      </c>
      <c r="J116" s="22">
        <f t="shared" si="7"/>
        <v>31</v>
      </c>
      <c r="K116" s="41"/>
    </row>
    <row r="117" spans="1:11">
      <c r="A117" s="18" t="s">
        <v>31</v>
      </c>
      <c r="B117" s="19" t="s">
        <v>25</v>
      </c>
      <c r="C117" s="23">
        <v>3</v>
      </c>
      <c r="D117" s="23">
        <v>2</v>
      </c>
      <c r="E117" s="23">
        <v>1</v>
      </c>
      <c r="F117" s="23">
        <v>1</v>
      </c>
      <c r="G117" s="23">
        <v>0</v>
      </c>
      <c r="H117" s="23">
        <v>0</v>
      </c>
      <c r="I117" s="24">
        <v>0</v>
      </c>
      <c r="J117" s="22">
        <f t="shared" si="7"/>
        <v>7</v>
      </c>
      <c r="K117" s="41"/>
    </row>
    <row r="118" spans="1:11">
      <c r="A118" s="15" t="s">
        <v>23</v>
      </c>
      <c r="B118" s="16" t="s">
        <v>12</v>
      </c>
      <c r="C118" s="23">
        <v>1</v>
      </c>
      <c r="D118" s="23">
        <v>0.8</v>
      </c>
      <c r="E118" s="23">
        <v>0.5</v>
      </c>
      <c r="F118" s="23">
        <v>0.3</v>
      </c>
      <c r="G118" s="23">
        <v>2</v>
      </c>
      <c r="H118" s="23">
        <v>2</v>
      </c>
      <c r="I118" s="24">
        <v>3</v>
      </c>
      <c r="J118" s="22">
        <f t="shared" si="7"/>
        <v>9.6</v>
      </c>
      <c r="K118" s="41"/>
    </row>
    <row r="119" spans="1:11">
      <c r="A119" s="15" t="s">
        <v>24</v>
      </c>
      <c r="B119" s="16" t="s">
        <v>12</v>
      </c>
      <c r="C119" s="23">
        <v>0.5</v>
      </c>
      <c r="D119" s="23">
        <v>0.5</v>
      </c>
      <c r="E119" s="23">
        <v>0.2</v>
      </c>
      <c r="F119" s="23">
        <v>0.2</v>
      </c>
      <c r="G119" s="23">
        <v>1</v>
      </c>
      <c r="H119" s="23">
        <v>1</v>
      </c>
      <c r="I119" s="24">
        <v>1</v>
      </c>
      <c r="J119" s="22">
        <f t="shared" si="7"/>
        <v>4.4000000000000004</v>
      </c>
      <c r="K119" s="41"/>
    </row>
    <row r="120" spans="1:11">
      <c r="A120" s="15" t="s">
        <v>45</v>
      </c>
      <c r="B120" s="16" t="s">
        <v>25</v>
      </c>
      <c r="C120" s="23">
        <v>1</v>
      </c>
      <c r="D120" s="23">
        <v>1</v>
      </c>
      <c r="E120" s="23">
        <v>0.5</v>
      </c>
      <c r="F120" s="23">
        <v>0.5</v>
      </c>
      <c r="G120" s="23">
        <v>1</v>
      </c>
      <c r="H120" s="23">
        <v>1</v>
      </c>
      <c r="I120" s="24">
        <v>1</v>
      </c>
      <c r="J120" s="22">
        <f t="shared" si="7"/>
        <v>6</v>
      </c>
      <c r="K120" s="41"/>
    </row>
    <row r="121" spans="1:11">
      <c r="A121" s="15" t="s">
        <v>26</v>
      </c>
      <c r="B121" s="16" t="s">
        <v>27</v>
      </c>
      <c r="C121" s="23">
        <v>1</v>
      </c>
      <c r="D121" s="23">
        <v>1</v>
      </c>
      <c r="E121" s="23">
        <v>1</v>
      </c>
      <c r="F121" s="23">
        <v>1</v>
      </c>
      <c r="G121" s="23">
        <v>1</v>
      </c>
      <c r="H121" s="23">
        <v>1</v>
      </c>
      <c r="I121" s="24">
        <v>1</v>
      </c>
      <c r="J121" s="22">
        <f t="shared" si="7"/>
        <v>7</v>
      </c>
      <c r="K121" s="41"/>
    </row>
    <row r="122" spans="1:11">
      <c r="A122" s="15" t="s">
        <v>28</v>
      </c>
      <c r="B122" s="16" t="s">
        <v>12</v>
      </c>
      <c r="C122" s="23">
        <v>3</v>
      </c>
      <c r="D122" s="23">
        <v>3</v>
      </c>
      <c r="E122" s="23">
        <v>2</v>
      </c>
      <c r="F122" s="23">
        <v>1</v>
      </c>
      <c r="G122" s="23">
        <v>5</v>
      </c>
      <c r="H122" s="23">
        <v>5</v>
      </c>
      <c r="I122" s="24">
        <v>6</v>
      </c>
      <c r="J122" s="22">
        <f t="shared" si="7"/>
        <v>25</v>
      </c>
      <c r="K122" s="41"/>
    </row>
    <row r="123" spans="1:11">
      <c r="A123" s="15" t="s">
        <v>29</v>
      </c>
      <c r="B123" s="16" t="s">
        <v>12</v>
      </c>
      <c r="C123" s="23">
        <v>1</v>
      </c>
      <c r="D123" s="23">
        <v>1</v>
      </c>
      <c r="E123" s="23">
        <v>0.5</v>
      </c>
      <c r="F123" s="23">
        <v>0.3</v>
      </c>
      <c r="G123" s="23">
        <v>2</v>
      </c>
      <c r="H123" s="23">
        <v>2</v>
      </c>
      <c r="I123" s="24">
        <v>2</v>
      </c>
      <c r="J123" s="22">
        <f t="shared" si="7"/>
        <v>8.8000000000000007</v>
      </c>
      <c r="K123" s="41"/>
    </row>
    <row r="125" spans="1:11">
      <c r="A125" s="1"/>
      <c r="B125" s="2"/>
      <c r="C125" s="46">
        <v>44655</v>
      </c>
      <c r="D125" s="46"/>
      <c r="E125" s="46"/>
      <c r="F125" s="46"/>
      <c r="G125" s="46"/>
      <c r="H125" s="46"/>
      <c r="I125" s="46"/>
    </row>
    <row r="126" spans="1:11">
      <c r="A126" s="1"/>
      <c r="B126" s="2"/>
      <c r="C126" s="46"/>
      <c r="D126" s="46"/>
      <c r="E126" s="46"/>
      <c r="F126" s="46"/>
      <c r="G126" s="46"/>
      <c r="H126" s="46"/>
      <c r="I126" s="46"/>
    </row>
    <row r="127" spans="1:11">
      <c r="A127" s="3"/>
      <c r="B127" s="4"/>
      <c r="C127" s="5" t="s">
        <v>3</v>
      </c>
      <c r="D127" s="5" t="s">
        <v>4</v>
      </c>
      <c r="E127" s="6" t="s">
        <v>5</v>
      </c>
      <c r="F127" s="5" t="s">
        <v>6</v>
      </c>
      <c r="G127" s="6" t="s">
        <v>7</v>
      </c>
      <c r="H127" s="5" t="s">
        <v>8</v>
      </c>
      <c r="I127" s="7" t="s">
        <v>9</v>
      </c>
      <c r="J127" s="21" t="s">
        <v>10</v>
      </c>
    </row>
    <row r="128" spans="1:11">
      <c r="A128" s="15" t="s">
        <v>16</v>
      </c>
      <c r="B128" s="16" t="s">
        <v>17</v>
      </c>
      <c r="C128" s="23">
        <v>2</v>
      </c>
      <c r="D128" s="23">
        <v>2</v>
      </c>
      <c r="E128" s="23">
        <v>1</v>
      </c>
      <c r="F128" s="23">
        <v>1</v>
      </c>
      <c r="G128" s="23">
        <v>3</v>
      </c>
      <c r="H128" s="23">
        <v>3</v>
      </c>
      <c r="I128" s="24">
        <v>4</v>
      </c>
      <c r="J128" s="22">
        <f>SUM(C128:I128)</f>
        <v>16</v>
      </c>
      <c r="K128" s="41"/>
    </row>
    <row r="129" spans="1:11">
      <c r="A129" s="15" t="s">
        <v>18</v>
      </c>
      <c r="B129" s="16" t="s">
        <v>12</v>
      </c>
      <c r="C129" s="16">
        <v>1</v>
      </c>
      <c r="D129" s="16">
        <v>0.5</v>
      </c>
      <c r="E129" s="16">
        <v>0.3</v>
      </c>
      <c r="F129" s="16">
        <v>0.2</v>
      </c>
      <c r="G129" s="16">
        <v>1</v>
      </c>
      <c r="H129" s="16">
        <v>1</v>
      </c>
      <c r="I129" s="17">
        <v>2</v>
      </c>
      <c r="J129" s="22">
        <f t="shared" ref="J129:J139" si="8">SUM(C129:I129)</f>
        <v>6</v>
      </c>
      <c r="K129" s="40"/>
    </row>
    <row r="130" spans="1:11">
      <c r="A130" s="15" t="s">
        <v>19</v>
      </c>
      <c r="B130" s="16" t="s">
        <v>12</v>
      </c>
      <c r="C130" s="23">
        <v>1</v>
      </c>
      <c r="D130" s="23">
        <v>0.5</v>
      </c>
      <c r="E130" s="23">
        <v>0.5</v>
      </c>
      <c r="F130" s="23">
        <v>0.2</v>
      </c>
      <c r="G130" s="23">
        <v>1</v>
      </c>
      <c r="H130" s="23">
        <v>1</v>
      </c>
      <c r="I130" s="24">
        <v>2</v>
      </c>
      <c r="J130" s="22">
        <f t="shared" si="8"/>
        <v>6.2</v>
      </c>
      <c r="K130" s="41"/>
    </row>
    <row r="131" spans="1:11">
      <c r="A131" s="18" t="s">
        <v>20</v>
      </c>
      <c r="B131" s="19" t="s">
        <v>12</v>
      </c>
      <c r="C131" s="23">
        <v>2</v>
      </c>
      <c r="D131" s="23">
        <v>1</v>
      </c>
      <c r="E131" s="23">
        <v>0.5</v>
      </c>
      <c r="F131" s="23">
        <v>0.3</v>
      </c>
      <c r="G131" s="23">
        <v>2</v>
      </c>
      <c r="H131" s="23">
        <v>2</v>
      </c>
      <c r="I131" s="24">
        <v>3</v>
      </c>
      <c r="J131" s="22">
        <f t="shared" si="8"/>
        <v>10.8</v>
      </c>
      <c r="K131" s="41"/>
    </row>
    <row r="132" spans="1:11">
      <c r="A132" s="18" t="s">
        <v>21</v>
      </c>
      <c r="B132" s="19" t="s">
        <v>12</v>
      </c>
      <c r="C132" s="23">
        <v>2</v>
      </c>
      <c r="D132" s="23">
        <v>1</v>
      </c>
      <c r="E132" s="23">
        <v>0.5</v>
      </c>
      <c r="F132" s="23">
        <v>0.2</v>
      </c>
      <c r="G132" s="23">
        <v>2</v>
      </c>
      <c r="H132" s="23">
        <v>2</v>
      </c>
      <c r="I132" s="24">
        <v>3</v>
      </c>
      <c r="J132" s="22">
        <f t="shared" si="8"/>
        <v>10.7</v>
      </c>
      <c r="K132" s="41"/>
    </row>
    <row r="133" spans="1:11">
      <c r="A133" s="18" t="s">
        <v>30</v>
      </c>
      <c r="B133" s="19" t="s">
        <v>12</v>
      </c>
      <c r="C133" s="16">
        <v>5</v>
      </c>
      <c r="D133" s="16">
        <v>3</v>
      </c>
      <c r="E133" s="16">
        <v>2</v>
      </c>
      <c r="F133" s="16">
        <v>1</v>
      </c>
      <c r="G133" s="16">
        <v>6</v>
      </c>
      <c r="H133" s="16">
        <v>6</v>
      </c>
      <c r="I133" s="17">
        <v>8</v>
      </c>
      <c r="J133" s="22">
        <f t="shared" si="8"/>
        <v>31</v>
      </c>
      <c r="K133" s="41"/>
    </row>
    <row r="134" spans="1:11">
      <c r="A134" s="18" t="s">
        <v>41</v>
      </c>
      <c r="B134" s="19" t="s">
        <v>25</v>
      </c>
      <c r="C134" s="16">
        <v>3</v>
      </c>
      <c r="D134" s="16">
        <v>2</v>
      </c>
      <c r="E134" s="16">
        <v>1</v>
      </c>
      <c r="F134" s="16">
        <v>1</v>
      </c>
      <c r="G134" s="16">
        <v>4</v>
      </c>
      <c r="H134" s="16">
        <v>4</v>
      </c>
      <c r="I134" s="17">
        <v>5</v>
      </c>
      <c r="J134" s="22">
        <f t="shared" si="8"/>
        <v>20</v>
      </c>
      <c r="K134" s="41"/>
    </row>
    <row r="135" spans="1:11">
      <c r="A135" s="15" t="s">
        <v>23</v>
      </c>
      <c r="B135" s="16" t="s">
        <v>12</v>
      </c>
      <c r="C135" s="23">
        <v>1</v>
      </c>
      <c r="D135" s="23">
        <v>0.8</v>
      </c>
      <c r="E135" s="23">
        <v>0.5</v>
      </c>
      <c r="F135" s="23">
        <v>0.3</v>
      </c>
      <c r="G135" s="23">
        <v>2</v>
      </c>
      <c r="H135" s="23">
        <v>2</v>
      </c>
      <c r="I135" s="24">
        <v>3</v>
      </c>
      <c r="J135" s="22">
        <f t="shared" si="8"/>
        <v>9.6</v>
      </c>
      <c r="K135" s="41"/>
    </row>
    <row r="136" spans="1:11">
      <c r="A136" s="15" t="s">
        <v>24</v>
      </c>
      <c r="B136" s="16" t="s">
        <v>12</v>
      </c>
      <c r="C136" s="23">
        <v>0.5</v>
      </c>
      <c r="D136" s="23">
        <v>0.5</v>
      </c>
      <c r="E136" s="23">
        <v>0.2</v>
      </c>
      <c r="F136" s="23">
        <v>0.2</v>
      </c>
      <c r="G136" s="23">
        <v>1</v>
      </c>
      <c r="H136" s="23">
        <v>1</v>
      </c>
      <c r="I136" s="24">
        <v>1</v>
      </c>
      <c r="J136" s="22">
        <f t="shared" si="8"/>
        <v>4.4000000000000004</v>
      </c>
      <c r="K136" s="41"/>
    </row>
    <row r="137" spans="1:11">
      <c r="A137" s="15" t="s">
        <v>26</v>
      </c>
      <c r="B137" s="16" t="s">
        <v>27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4">
        <v>1</v>
      </c>
      <c r="J137" s="22">
        <f t="shared" si="8"/>
        <v>7</v>
      </c>
      <c r="K137" s="41"/>
    </row>
    <row r="138" spans="1:11">
      <c r="A138" s="15" t="s">
        <v>28</v>
      </c>
      <c r="B138" s="16" t="s">
        <v>12</v>
      </c>
      <c r="C138" s="23">
        <v>3</v>
      </c>
      <c r="D138" s="23">
        <v>3</v>
      </c>
      <c r="E138" s="23">
        <v>2</v>
      </c>
      <c r="F138" s="23">
        <v>1</v>
      </c>
      <c r="G138" s="23">
        <v>5</v>
      </c>
      <c r="H138" s="23">
        <v>5</v>
      </c>
      <c r="I138" s="24">
        <v>6</v>
      </c>
      <c r="J138" s="22">
        <f t="shared" si="8"/>
        <v>25</v>
      </c>
      <c r="K138" s="41"/>
    </row>
    <row r="139" spans="1:11">
      <c r="A139" s="15" t="s">
        <v>29</v>
      </c>
      <c r="B139" s="16" t="s">
        <v>12</v>
      </c>
      <c r="C139" s="23">
        <v>1</v>
      </c>
      <c r="D139" s="23">
        <v>1</v>
      </c>
      <c r="E139" s="23">
        <v>0.5</v>
      </c>
      <c r="F139" s="23">
        <v>0.3</v>
      </c>
      <c r="G139" s="23">
        <v>2</v>
      </c>
      <c r="H139" s="23">
        <v>2</v>
      </c>
      <c r="I139" s="24">
        <v>2</v>
      </c>
      <c r="J139" s="22">
        <f t="shared" si="8"/>
        <v>8.8000000000000007</v>
      </c>
      <c r="K139" s="41"/>
    </row>
    <row r="141" spans="1:11">
      <c r="A141" s="1"/>
      <c r="B141" s="2"/>
      <c r="C141" s="46">
        <v>44662</v>
      </c>
      <c r="D141" s="46"/>
      <c r="E141" s="46"/>
      <c r="F141" s="46"/>
      <c r="G141" s="46"/>
      <c r="H141" s="46"/>
      <c r="I141" s="46"/>
    </row>
    <row r="142" spans="1:11">
      <c r="A142" s="1"/>
      <c r="B142" s="2"/>
      <c r="C142" s="46"/>
      <c r="D142" s="46"/>
      <c r="E142" s="46"/>
      <c r="F142" s="46"/>
      <c r="G142" s="46"/>
      <c r="H142" s="46"/>
      <c r="I142" s="46"/>
    </row>
    <row r="143" spans="1:11">
      <c r="A143" s="3"/>
      <c r="B143" s="4"/>
      <c r="C143" s="5" t="s">
        <v>3</v>
      </c>
      <c r="D143" s="5" t="s">
        <v>4</v>
      </c>
      <c r="E143" s="6" t="s">
        <v>5</v>
      </c>
      <c r="F143" s="5" t="s">
        <v>6</v>
      </c>
      <c r="G143" s="6" t="s">
        <v>7</v>
      </c>
      <c r="H143" s="5" t="s">
        <v>8</v>
      </c>
      <c r="I143" s="7" t="s">
        <v>9</v>
      </c>
      <c r="J143" s="21" t="s">
        <v>10</v>
      </c>
    </row>
    <row r="144" spans="1:11">
      <c r="A144" s="15" t="s">
        <v>16</v>
      </c>
      <c r="B144" s="16" t="s">
        <v>17</v>
      </c>
      <c r="C144" s="23">
        <v>2</v>
      </c>
      <c r="D144" s="23">
        <v>2</v>
      </c>
      <c r="E144" s="23">
        <v>1</v>
      </c>
      <c r="F144" s="23">
        <v>1</v>
      </c>
      <c r="G144" s="23">
        <v>3</v>
      </c>
      <c r="H144" s="23">
        <v>3</v>
      </c>
      <c r="I144" s="24">
        <v>4</v>
      </c>
      <c r="J144" s="22">
        <f>SUM(C144:I144)</f>
        <v>16</v>
      </c>
      <c r="K144" s="41"/>
    </row>
    <row r="145" spans="1:11">
      <c r="A145" s="15" t="s">
        <v>18</v>
      </c>
      <c r="B145" s="16" t="s">
        <v>12</v>
      </c>
      <c r="C145" s="16">
        <v>1</v>
      </c>
      <c r="D145" s="16">
        <v>0.5</v>
      </c>
      <c r="E145" s="16">
        <v>0.3</v>
      </c>
      <c r="F145" s="16">
        <v>0.2</v>
      </c>
      <c r="G145" s="16">
        <v>1</v>
      </c>
      <c r="H145" s="16">
        <v>1</v>
      </c>
      <c r="I145" s="17">
        <v>2</v>
      </c>
      <c r="J145" s="22">
        <f t="shared" ref="J145:J154" si="9">SUM(C145:I145)</f>
        <v>6</v>
      </c>
      <c r="K145" s="40"/>
    </row>
    <row r="146" spans="1:11">
      <c r="A146" s="15" t="s">
        <v>19</v>
      </c>
      <c r="B146" s="16" t="s">
        <v>12</v>
      </c>
      <c r="C146" s="23">
        <v>1</v>
      </c>
      <c r="D146" s="23">
        <v>0.5</v>
      </c>
      <c r="E146" s="23">
        <v>0.5</v>
      </c>
      <c r="F146" s="23">
        <v>0.2</v>
      </c>
      <c r="G146" s="23">
        <v>1</v>
      </c>
      <c r="H146" s="23">
        <v>1</v>
      </c>
      <c r="I146" s="24">
        <v>2</v>
      </c>
      <c r="J146" s="22">
        <f t="shared" si="9"/>
        <v>6.2</v>
      </c>
      <c r="K146" s="41"/>
    </row>
    <row r="147" spans="1:11">
      <c r="A147" s="18" t="s">
        <v>20</v>
      </c>
      <c r="B147" s="19" t="s">
        <v>12</v>
      </c>
      <c r="C147" s="23">
        <v>2</v>
      </c>
      <c r="D147" s="23">
        <v>1</v>
      </c>
      <c r="E147" s="23">
        <v>0.5</v>
      </c>
      <c r="F147" s="23">
        <v>0.3</v>
      </c>
      <c r="G147" s="23">
        <v>2</v>
      </c>
      <c r="H147" s="23">
        <v>2</v>
      </c>
      <c r="I147" s="24">
        <v>3</v>
      </c>
      <c r="J147" s="22">
        <f t="shared" si="9"/>
        <v>10.8</v>
      </c>
      <c r="K147" s="41"/>
    </row>
    <row r="148" spans="1:11">
      <c r="A148" s="18" t="s">
        <v>30</v>
      </c>
      <c r="B148" s="19" t="s">
        <v>12</v>
      </c>
      <c r="C148" s="16">
        <v>6</v>
      </c>
      <c r="D148" s="16">
        <v>3</v>
      </c>
      <c r="E148" s="16">
        <v>2</v>
      </c>
      <c r="F148" s="16">
        <v>1</v>
      </c>
      <c r="G148" s="16">
        <v>6</v>
      </c>
      <c r="H148" s="16">
        <v>6</v>
      </c>
      <c r="I148" s="17">
        <v>8</v>
      </c>
      <c r="J148" s="22">
        <f t="shared" si="9"/>
        <v>32</v>
      </c>
      <c r="K148" s="41"/>
    </row>
    <row r="149" spans="1:11">
      <c r="A149" s="15" t="s">
        <v>23</v>
      </c>
      <c r="B149" s="16" t="s">
        <v>12</v>
      </c>
      <c r="C149" s="23">
        <v>1</v>
      </c>
      <c r="D149" s="23">
        <v>0.8</v>
      </c>
      <c r="E149" s="23">
        <v>0.5</v>
      </c>
      <c r="F149" s="23">
        <v>0.3</v>
      </c>
      <c r="G149" s="23">
        <v>2</v>
      </c>
      <c r="H149" s="23">
        <v>2</v>
      </c>
      <c r="I149" s="24">
        <v>3</v>
      </c>
      <c r="J149" s="22">
        <f t="shared" si="9"/>
        <v>9.6</v>
      </c>
      <c r="K149" s="41"/>
    </row>
    <row r="150" spans="1:11">
      <c r="A150" s="15" t="s">
        <v>24</v>
      </c>
      <c r="B150" s="16" t="s">
        <v>12</v>
      </c>
      <c r="C150" s="23">
        <v>0.5</v>
      </c>
      <c r="D150" s="23">
        <v>0.5</v>
      </c>
      <c r="E150" s="23">
        <v>0.2</v>
      </c>
      <c r="F150" s="23">
        <v>0.2</v>
      </c>
      <c r="G150" s="23">
        <v>1</v>
      </c>
      <c r="H150" s="23">
        <v>1</v>
      </c>
      <c r="I150" s="24">
        <v>1</v>
      </c>
      <c r="J150" s="22">
        <f t="shared" si="9"/>
        <v>4.4000000000000004</v>
      </c>
      <c r="K150" s="41"/>
    </row>
    <row r="151" spans="1:11">
      <c r="A151" s="15" t="s">
        <v>45</v>
      </c>
      <c r="B151" s="16" t="s">
        <v>25</v>
      </c>
      <c r="C151" s="23">
        <v>1</v>
      </c>
      <c r="D151" s="23">
        <v>1</v>
      </c>
      <c r="E151" s="23">
        <v>0.5</v>
      </c>
      <c r="F151" s="23">
        <v>0.5</v>
      </c>
      <c r="G151" s="23">
        <v>1</v>
      </c>
      <c r="H151" s="23">
        <v>1</v>
      </c>
      <c r="I151" s="24">
        <v>1</v>
      </c>
      <c r="J151" s="22">
        <f t="shared" si="9"/>
        <v>6</v>
      </c>
      <c r="K151" s="41"/>
    </row>
    <row r="152" spans="1:11">
      <c r="A152" s="15" t="s">
        <v>26</v>
      </c>
      <c r="B152" s="16" t="s">
        <v>27</v>
      </c>
      <c r="C152" s="23">
        <v>1</v>
      </c>
      <c r="D152" s="23">
        <v>1</v>
      </c>
      <c r="E152" s="23">
        <v>1</v>
      </c>
      <c r="F152" s="23">
        <v>1</v>
      </c>
      <c r="G152" s="23">
        <v>1</v>
      </c>
      <c r="H152" s="23">
        <v>1</v>
      </c>
      <c r="I152" s="24">
        <v>1</v>
      </c>
      <c r="J152" s="22">
        <f t="shared" si="9"/>
        <v>7</v>
      </c>
      <c r="K152" s="41"/>
    </row>
    <row r="153" spans="1:11">
      <c r="A153" s="15" t="s">
        <v>28</v>
      </c>
      <c r="B153" s="16" t="s">
        <v>12</v>
      </c>
      <c r="C153" s="23">
        <v>3</v>
      </c>
      <c r="D153" s="23">
        <v>3</v>
      </c>
      <c r="E153" s="23">
        <v>2</v>
      </c>
      <c r="F153" s="23">
        <v>1</v>
      </c>
      <c r="G153" s="23">
        <v>5</v>
      </c>
      <c r="H153" s="23">
        <v>5</v>
      </c>
      <c r="I153" s="24">
        <v>6</v>
      </c>
      <c r="J153" s="22">
        <f t="shared" si="9"/>
        <v>25</v>
      </c>
      <c r="K153" s="41"/>
    </row>
    <row r="154" spans="1:11">
      <c r="A154" s="15" t="s">
        <v>29</v>
      </c>
      <c r="B154" s="16" t="s">
        <v>12</v>
      </c>
      <c r="C154" s="23">
        <v>1</v>
      </c>
      <c r="D154" s="23">
        <v>1</v>
      </c>
      <c r="E154" s="23">
        <v>0.5</v>
      </c>
      <c r="F154" s="23">
        <v>0.3</v>
      </c>
      <c r="G154" s="23">
        <v>2</v>
      </c>
      <c r="H154" s="23">
        <v>2</v>
      </c>
      <c r="I154" s="24">
        <v>2</v>
      </c>
      <c r="J154" s="22">
        <f t="shared" si="9"/>
        <v>8.8000000000000007</v>
      </c>
      <c r="K154" s="41"/>
    </row>
    <row r="157" spans="1:11">
      <c r="A157" s="1"/>
      <c r="B157" s="2"/>
      <c r="C157" s="46">
        <v>44662</v>
      </c>
      <c r="D157" s="46"/>
      <c r="E157" s="46"/>
      <c r="F157" s="46"/>
      <c r="G157" s="46"/>
      <c r="H157" s="46"/>
      <c r="I157" s="46"/>
    </row>
    <row r="158" spans="1:11">
      <c r="A158" s="1"/>
      <c r="B158" s="2"/>
      <c r="C158" s="46"/>
      <c r="D158" s="46"/>
      <c r="E158" s="46"/>
      <c r="F158" s="46"/>
      <c r="G158" s="46"/>
      <c r="H158" s="46"/>
      <c r="I158" s="46"/>
    </row>
    <row r="159" spans="1:11">
      <c r="A159" s="3"/>
      <c r="B159" s="4"/>
      <c r="C159" s="5" t="s">
        <v>3</v>
      </c>
      <c r="D159" s="5" t="s">
        <v>4</v>
      </c>
      <c r="E159" s="6" t="s">
        <v>5</v>
      </c>
      <c r="F159" s="5" t="s">
        <v>6</v>
      </c>
      <c r="G159" s="6" t="s">
        <v>7</v>
      </c>
      <c r="H159" s="5" t="s">
        <v>8</v>
      </c>
      <c r="I159" s="7" t="s">
        <v>9</v>
      </c>
      <c r="J159" s="21" t="s">
        <v>10</v>
      </c>
    </row>
    <row r="160" spans="1:11">
      <c r="A160" s="9" t="s">
        <v>11</v>
      </c>
      <c r="B160" s="10" t="s">
        <v>12</v>
      </c>
      <c r="C160" s="11">
        <v>12</v>
      </c>
      <c r="D160" s="11">
        <v>6</v>
      </c>
      <c r="E160" s="12">
        <v>3</v>
      </c>
      <c r="F160" s="11">
        <v>2</v>
      </c>
      <c r="G160" s="12">
        <v>14</v>
      </c>
      <c r="H160" s="11">
        <v>13</v>
      </c>
      <c r="I160" s="13">
        <v>20</v>
      </c>
      <c r="J160" s="22">
        <f>SUM(C160:I160)</f>
        <v>70</v>
      </c>
      <c r="K160" s="39"/>
    </row>
    <row r="161" spans="1:24">
      <c r="A161" s="15" t="s">
        <v>43</v>
      </c>
      <c r="B161" s="16" t="s">
        <v>12</v>
      </c>
      <c r="C161" s="16">
        <v>6</v>
      </c>
      <c r="D161" s="16">
        <v>3</v>
      </c>
      <c r="E161" s="16">
        <v>2</v>
      </c>
      <c r="F161" s="16">
        <v>1</v>
      </c>
      <c r="G161" s="16">
        <v>8</v>
      </c>
      <c r="H161" s="16">
        <v>7</v>
      </c>
      <c r="I161" s="17">
        <v>12</v>
      </c>
      <c r="J161" s="22">
        <f t="shared" ref="J161:J163" si="10">SUM(C161:I161)</f>
        <v>39</v>
      </c>
      <c r="K161" s="40"/>
    </row>
    <row r="162" spans="1:24">
      <c r="A162" s="18" t="s">
        <v>13</v>
      </c>
      <c r="B162" s="19" t="s">
        <v>12</v>
      </c>
      <c r="C162" s="16">
        <v>6</v>
      </c>
      <c r="D162" s="16">
        <v>3</v>
      </c>
      <c r="E162" s="16">
        <v>2</v>
      </c>
      <c r="F162" s="16">
        <v>1</v>
      </c>
      <c r="G162" s="16">
        <v>7</v>
      </c>
      <c r="H162" s="16">
        <v>7</v>
      </c>
      <c r="I162" s="17">
        <v>11</v>
      </c>
      <c r="J162" s="22">
        <f t="shared" si="10"/>
        <v>37</v>
      </c>
      <c r="K162" s="40"/>
    </row>
    <row r="163" spans="1:24">
      <c r="A163" s="18" t="s">
        <v>14</v>
      </c>
      <c r="B163" s="19" t="s">
        <v>12</v>
      </c>
      <c r="C163" s="16">
        <v>12</v>
      </c>
      <c r="D163" s="16">
        <v>6</v>
      </c>
      <c r="E163" s="16">
        <v>4</v>
      </c>
      <c r="F163" s="16">
        <v>2</v>
      </c>
      <c r="G163" s="16">
        <v>12</v>
      </c>
      <c r="H163" s="16">
        <v>14</v>
      </c>
      <c r="I163" s="17">
        <v>18</v>
      </c>
      <c r="J163" s="22">
        <f t="shared" si="10"/>
        <v>68</v>
      </c>
      <c r="K163" s="40"/>
    </row>
    <row r="164" spans="1:24">
      <c r="A164" s="26"/>
      <c r="B164" s="27"/>
      <c r="C164" s="26"/>
      <c r="D164" s="26"/>
      <c r="E164" s="26"/>
      <c r="F164" s="26"/>
      <c r="G164" s="26"/>
      <c r="H164" s="26"/>
      <c r="I164" s="26"/>
    </row>
    <row r="165" spans="1:24">
      <c r="A165" s="1"/>
      <c r="B165" s="2"/>
      <c r="C165" s="46">
        <v>44663</v>
      </c>
      <c r="D165" s="46"/>
      <c r="E165" s="46"/>
      <c r="F165" s="46"/>
      <c r="G165" s="46"/>
      <c r="H165" s="46"/>
      <c r="I165" s="46"/>
    </row>
    <row r="166" spans="1:24">
      <c r="A166" s="1"/>
      <c r="B166" s="2"/>
      <c r="C166" s="46"/>
      <c r="D166" s="46"/>
      <c r="E166" s="46"/>
      <c r="F166" s="46"/>
      <c r="G166" s="46"/>
      <c r="H166" s="46"/>
      <c r="I166" s="46"/>
    </row>
    <row r="167" spans="1:24">
      <c r="A167" s="3"/>
      <c r="B167" s="4"/>
      <c r="C167" s="5" t="s">
        <v>3</v>
      </c>
      <c r="D167" s="5" t="s">
        <v>4</v>
      </c>
      <c r="E167" s="6" t="s">
        <v>5</v>
      </c>
      <c r="F167" s="5" t="s">
        <v>6</v>
      </c>
      <c r="G167" s="6" t="s">
        <v>7</v>
      </c>
      <c r="H167" s="5" t="s">
        <v>8</v>
      </c>
      <c r="I167" s="7" t="s">
        <v>9</v>
      </c>
      <c r="J167" s="21" t="s">
        <v>10</v>
      </c>
    </row>
    <row r="168" spans="1:24">
      <c r="A168" s="9" t="s">
        <v>32</v>
      </c>
      <c r="B168" s="10" t="s">
        <v>12</v>
      </c>
      <c r="C168" s="11">
        <v>3</v>
      </c>
      <c r="D168" s="11">
        <v>2</v>
      </c>
      <c r="E168" s="12">
        <v>1</v>
      </c>
      <c r="F168" s="11">
        <v>0.5</v>
      </c>
      <c r="G168" s="12">
        <v>4</v>
      </c>
      <c r="H168" s="11">
        <v>4</v>
      </c>
      <c r="I168" s="13">
        <v>5</v>
      </c>
      <c r="J168" s="22">
        <f>SUM(C168:I168)</f>
        <v>19.5</v>
      </c>
      <c r="K168" s="39"/>
    </row>
    <row r="169" spans="1:24">
      <c r="A169" s="26"/>
      <c r="B169" s="27"/>
      <c r="C169" s="26"/>
      <c r="D169" s="26"/>
      <c r="E169" s="26"/>
      <c r="F169" s="26"/>
      <c r="G169" s="26"/>
      <c r="H169" s="26"/>
      <c r="I169" s="26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24">
      <c r="A171" s="1"/>
      <c r="B171" s="2"/>
      <c r="C171" s="46">
        <v>44669</v>
      </c>
      <c r="D171" s="46"/>
      <c r="E171" s="46"/>
      <c r="F171" s="46"/>
      <c r="G171" s="46"/>
      <c r="H171" s="46"/>
      <c r="I171" s="46"/>
    </row>
    <row r="172" spans="1:24">
      <c r="A172" s="1"/>
      <c r="B172" s="2"/>
      <c r="C172" s="46"/>
      <c r="D172" s="46"/>
      <c r="E172" s="46"/>
      <c r="F172" s="46"/>
      <c r="G172" s="46"/>
      <c r="H172" s="46"/>
      <c r="I172" s="46"/>
      <c r="P172" s="28"/>
      <c r="Q172" s="29"/>
      <c r="R172" s="30"/>
      <c r="S172" s="30"/>
      <c r="T172" s="31"/>
      <c r="U172" s="30"/>
      <c r="V172" s="31"/>
      <c r="W172" s="30"/>
      <c r="X172" s="30"/>
    </row>
    <row r="173" spans="1:24">
      <c r="A173" s="3"/>
      <c r="B173" s="4"/>
      <c r="C173" s="5" t="s">
        <v>3</v>
      </c>
      <c r="D173" s="5" t="s">
        <v>4</v>
      </c>
      <c r="E173" s="6" t="s">
        <v>5</v>
      </c>
      <c r="F173" s="5" t="s">
        <v>6</v>
      </c>
      <c r="G173" s="6" t="s">
        <v>7</v>
      </c>
      <c r="H173" s="5" t="s">
        <v>8</v>
      </c>
      <c r="I173" s="7" t="s">
        <v>9</v>
      </c>
      <c r="J173" s="21" t="s">
        <v>10</v>
      </c>
      <c r="P173" s="26"/>
      <c r="Q173" s="27"/>
      <c r="R173" s="32"/>
      <c r="S173" s="32"/>
      <c r="T173" s="32"/>
      <c r="U173" s="32"/>
      <c r="V173" s="32"/>
      <c r="W173" s="32"/>
      <c r="X173" s="32"/>
    </row>
    <row r="174" spans="1:24">
      <c r="A174" s="9" t="s">
        <v>44</v>
      </c>
      <c r="B174" s="10" t="s">
        <v>15</v>
      </c>
      <c r="C174" s="11">
        <v>4</v>
      </c>
      <c r="D174" s="11">
        <v>2</v>
      </c>
      <c r="E174" s="12">
        <v>2</v>
      </c>
      <c r="F174" s="11">
        <v>1</v>
      </c>
      <c r="G174" s="12">
        <v>5</v>
      </c>
      <c r="H174" s="11">
        <v>6</v>
      </c>
      <c r="I174" s="13">
        <v>9</v>
      </c>
      <c r="J174" s="22">
        <f>SUM(C174:I174)</f>
        <v>29</v>
      </c>
      <c r="K174" s="39"/>
      <c r="P174" s="26"/>
      <c r="Q174" s="27"/>
      <c r="R174" s="32"/>
      <c r="S174" s="32"/>
      <c r="T174" s="32"/>
      <c r="U174" s="32"/>
      <c r="V174" s="32"/>
      <c r="W174" s="32"/>
      <c r="X174" s="32"/>
    </row>
    <row r="175" spans="1:24">
      <c r="A175" s="15" t="s">
        <v>16</v>
      </c>
      <c r="B175" s="16" t="s">
        <v>17</v>
      </c>
      <c r="C175" s="23">
        <v>2</v>
      </c>
      <c r="D175" s="23">
        <v>2</v>
      </c>
      <c r="E175" s="23">
        <v>1</v>
      </c>
      <c r="F175" s="23">
        <v>1</v>
      </c>
      <c r="G175" s="23">
        <v>3</v>
      </c>
      <c r="H175" s="23">
        <v>3</v>
      </c>
      <c r="I175" s="24">
        <v>4</v>
      </c>
      <c r="J175" s="22">
        <f t="shared" ref="J175:J181" si="11">SUM(C175:I175)</f>
        <v>16</v>
      </c>
      <c r="K175" s="41"/>
      <c r="P175" s="26"/>
      <c r="Q175" s="27"/>
      <c r="R175" s="32"/>
      <c r="S175" s="32"/>
      <c r="T175" s="32"/>
      <c r="U175" s="32"/>
      <c r="V175" s="32"/>
      <c r="W175" s="32"/>
      <c r="X175" s="32"/>
    </row>
    <row r="176" spans="1:24">
      <c r="A176" s="15" t="s">
        <v>19</v>
      </c>
      <c r="B176" s="16" t="s">
        <v>12</v>
      </c>
      <c r="C176" s="23">
        <v>1</v>
      </c>
      <c r="D176" s="23">
        <v>0.5</v>
      </c>
      <c r="E176" s="23">
        <v>0.5</v>
      </c>
      <c r="F176" s="23">
        <v>0.2</v>
      </c>
      <c r="G176" s="23">
        <v>1</v>
      </c>
      <c r="H176" s="23">
        <v>1</v>
      </c>
      <c r="I176" s="24">
        <v>2</v>
      </c>
      <c r="J176" s="22">
        <f t="shared" si="11"/>
        <v>6.2</v>
      </c>
      <c r="K176" s="41"/>
      <c r="P176" s="33"/>
      <c r="Q176" s="34"/>
      <c r="R176" s="32"/>
      <c r="S176" s="32"/>
      <c r="T176" s="32"/>
      <c r="U176" s="32"/>
      <c r="V176" s="32"/>
      <c r="W176" s="32"/>
      <c r="X176" s="32"/>
    </row>
    <row r="177" spans="1:24">
      <c r="A177" s="18" t="s">
        <v>20</v>
      </c>
      <c r="B177" s="19" t="s">
        <v>12</v>
      </c>
      <c r="C177" s="23">
        <v>2</v>
      </c>
      <c r="D177" s="23">
        <v>1</v>
      </c>
      <c r="E177" s="23">
        <v>0.5</v>
      </c>
      <c r="F177" s="23">
        <v>0.3</v>
      </c>
      <c r="G177" s="23">
        <v>2</v>
      </c>
      <c r="H177" s="23">
        <v>2</v>
      </c>
      <c r="I177" s="24">
        <v>3</v>
      </c>
      <c r="J177" s="22">
        <f t="shared" si="11"/>
        <v>10.8</v>
      </c>
      <c r="K177" s="41"/>
      <c r="P177" s="33"/>
      <c r="Q177" s="34"/>
      <c r="R177" s="32"/>
      <c r="S177" s="32"/>
      <c r="T177" s="32"/>
      <c r="U177" s="32"/>
      <c r="V177" s="32"/>
      <c r="W177" s="32"/>
      <c r="X177" s="32"/>
    </row>
    <row r="178" spans="1:24">
      <c r="A178" s="15" t="s">
        <v>24</v>
      </c>
      <c r="B178" s="16" t="s">
        <v>12</v>
      </c>
      <c r="C178" s="16">
        <v>0.3</v>
      </c>
      <c r="D178" s="16">
        <v>0.3</v>
      </c>
      <c r="E178" s="16">
        <v>0.1</v>
      </c>
      <c r="F178" s="16">
        <v>0.1</v>
      </c>
      <c r="G178" s="16">
        <v>0.3</v>
      </c>
      <c r="H178" s="16">
        <v>0.3</v>
      </c>
      <c r="I178" s="17">
        <v>0.3</v>
      </c>
      <c r="J178" s="22">
        <f t="shared" si="11"/>
        <v>1.7</v>
      </c>
      <c r="K178" s="41"/>
      <c r="P178" s="26"/>
      <c r="Q178" s="27"/>
      <c r="R178" s="32"/>
      <c r="S178" s="32"/>
      <c r="T178" s="32"/>
      <c r="U178" s="32"/>
      <c r="V178" s="32"/>
      <c r="W178" s="32"/>
      <c r="X178" s="32"/>
    </row>
    <row r="179" spans="1:24">
      <c r="A179" s="15" t="s">
        <v>26</v>
      </c>
      <c r="B179" s="16" t="s">
        <v>27</v>
      </c>
      <c r="C179" s="16">
        <v>1</v>
      </c>
      <c r="D179" s="16">
        <v>1</v>
      </c>
      <c r="E179" s="16">
        <v>1</v>
      </c>
      <c r="F179" s="16">
        <v>1</v>
      </c>
      <c r="G179" s="16">
        <v>1</v>
      </c>
      <c r="H179" s="16">
        <v>1</v>
      </c>
      <c r="I179" s="17">
        <v>1</v>
      </c>
      <c r="J179" s="22">
        <f t="shared" si="11"/>
        <v>7</v>
      </c>
      <c r="K179" s="41"/>
      <c r="P179" s="26"/>
      <c r="Q179" s="27"/>
      <c r="R179" s="32"/>
      <c r="S179" s="32"/>
      <c r="T179" s="32"/>
      <c r="U179" s="32"/>
      <c r="V179" s="32"/>
      <c r="W179" s="32"/>
      <c r="X179" s="32"/>
    </row>
    <row r="180" spans="1:24">
      <c r="A180" s="15" t="s">
        <v>28</v>
      </c>
      <c r="B180" s="16" t="s">
        <v>12</v>
      </c>
      <c r="C180" s="16">
        <v>2</v>
      </c>
      <c r="D180" s="16">
        <v>2</v>
      </c>
      <c r="E180" s="16">
        <v>1</v>
      </c>
      <c r="F180" s="16">
        <v>1</v>
      </c>
      <c r="G180" s="16">
        <v>4</v>
      </c>
      <c r="H180" s="16">
        <v>4</v>
      </c>
      <c r="I180" s="17">
        <v>5</v>
      </c>
      <c r="J180" s="22">
        <f t="shared" si="11"/>
        <v>19</v>
      </c>
      <c r="K180" s="41"/>
      <c r="P180" s="26"/>
      <c r="Q180" s="27"/>
      <c r="R180" s="32"/>
      <c r="S180" s="32"/>
      <c r="T180" s="32"/>
      <c r="U180" s="32"/>
      <c r="V180" s="32"/>
      <c r="W180" s="32"/>
      <c r="X180" s="32"/>
    </row>
    <row r="181" spans="1:24">
      <c r="A181" s="15" t="s">
        <v>29</v>
      </c>
      <c r="B181" s="16" t="s">
        <v>12</v>
      </c>
      <c r="C181" s="16">
        <v>1</v>
      </c>
      <c r="D181" s="16">
        <v>1</v>
      </c>
      <c r="E181" s="16">
        <v>0.5</v>
      </c>
      <c r="F181" s="16">
        <v>0.3</v>
      </c>
      <c r="G181" s="16">
        <v>1</v>
      </c>
      <c r="H181" s="16">
        <v>1</v>
      </c>
      <c r="I181" s="17">
        <v>2</v>
      </c>
      <c r="J181" s="22">
        <f t="shared" si="11"/>
        <v>6.8</v>
      </c>
      <c r="K181" s="41"/>
      <c r="P181" s="26"/>
      <c r="Q181" s="27"/>
      <c r="R181" s="32"/>
      <c r="S181" s="32"/>
      <c r="T181" s="32"/>
      <c r="U181" s="32"/>
      <c r="V181" s="32"/>
      <c r="W181" s="32"/>
      <c r="X181" s="32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P182" s="26"/>
      <c r="Q182" s="27"/>
      <c r="R182" s="32"/>
      <c r="S182" s="32"/>
      <c r="T182" s="32"/>
      <c r="U182" s="32"/>
      <c r="V182" s="32"/>
      <c r="W182" s="32"/>
      <c r="X182" s="32"/>
    </row>
    <row r="183" spans="1:24">
      <c r="A183" s="1"/>
      <c r="B183" s="2"/>
      <c r="C183" s="46">
        <v>44676</v>
      </c>
      <c r="D183" s="46"/>
      <c r="E183" s="46"/>
      <c r="F183" s="46"/>
      <c r="G183" s="46"/>
      <c r="H183" s="46"/>
      <c r="I183" s="46"/>
      <c r="P183" s="26"/>
      <c r="Q183" s="27"/>
      <c r="R183" s="32"/>
      <c r="S183" s="32"/>
      <c r="T183" s="32"/>
      <c r="U183" s="32"/>
      <c r="V183" s="32"/>
      <c r="W183" s="32"/>
      <c r="X183" s="32"/>
    </row>
    <row r="184" spans="1:24">
      <c r="A184" s="1"/>
      <c r="B184" s="2"/>
      <c r="C184" s="46"/>
      <c r="D184" s="46"/>
      <c r="E184" s="46"/>
      <c r="F184" s="46"/>
      <c r="G184" s="46"/>
      <c r="H184" s="46"/>
      <c r="I184" s="46"/>
    </row>
    <row r="185" spans="1:24">
      <c r="A185" s="3"/>
      <c r="B185" s="4"/>
      <c r="C185" s="5" t="s">
        <v>3</v>
      </c>
      <c r="D185" s="5" t="s">
        <v>4</v>
      </c>
      <c r="E185" s="6" t="s">
        <v>5</v>
      </c>
      <c r="F185" s="5" t="s">
        <v>6</v>
      </c>
      <c r="G185" s="6" t="s">
        <v>7</v>
      </c>
      <c r="H185" s="5" t="s">
        <v>8</v>
      </c>
      <c r="I185" s="7" t="s">
        <v>9</v>
      </c>
      <c r="J185" s="21" t="s">
        <v>10</v>
      </c>
    </row>
    <row r="186" spans="1:24">
      <c r="A186" s="9" t="s">
        <v>36</v>
      </c>
      <c r="B186" s="10" t="s">
        <v>12</v>
      </c>
      <c r="C186" s="11">
        <v>3</v>
      </c>
      <c r="D186" s="11">
        <v>2</v>
      </c>
      <c r="E186" s="12">
        <v>1</v>
      </c>
      <c r="F186" s="11">
        <v>0.5</v>
      </c>
      <c r="G186" s="12">
        <v>4</v>
      </c>
      <c r="H186" s="11">
        <v>4</v>
      </c>
      <c r="I186" s="13">
        <v>5</v>
      </c>
      <c r="J186" s="22">
        <f>SUM(C186:I186)</f>
        <v>19.5</v>
      </c>
      <c r="K186" s="39"/>
    </row>
    <row r="187" spans="1:24">
      <c r="A187" s="15" t="s">
        <v>16</v>
      </c>
      <c r="B187" s="16" t="s">
        <v>17</v>
      </c>
      <c r="C187" s="16">
        <v>2</v>
      </c>
      <c r="D187" s="16">
        <v>2</v>
      </c>
      <c r="E187" s="16">
        <v>1</v>
      </c>
      <c r="F187" s="16">
        <v>1</v>
      </c>
      <c r="G187" s="16">
        <v>3</v>
      </c>
      <c r="H187" s="16">
        <v>3</v>
      </c>
      <c r="I187" s="17">
        <v>4</v>
      </c>
      <c r="J187" s="22">
        <f t="shared" ref="J187:J198" si="12">SUM(C187:I187)</f>
        <v>16</v>
      </c>
      <c r="K187" s="40"/>
    </row>
    <row r="188" spans="1:24">
      <c r="A188" s="15" t="s">
        <v>18</v>
      </c>
      <c r="B188" s="16" t="s">
        <v>12</v>
      </c>
      <c r="C188" s="16">
        <v>1</v>
      </c>
      <c r="D188" s="16">
        <v>0.5</v>
      </c>
      <c r="E188" s="16">
        <v>0.3</v>
      </c>
      <c r="F188" s="16">
        <v>0.2</v>
      </c>
      <c r="G188" s="16">
        <v>1</v>
      </c>
      <c r="H188" s="16">
        <v>1</v>
      </c>
      <c r="I188" s="17">
        <v>2</v>
      </c>
      <c r="J188" s="22">
        <f t="shared" si="12"/>
        <v>6</v>
      </c>
      <c r="K188" s="40"/>
    </row>
    <row r="189" spans="1:24">
      <c r="A189" s="15" t="s">
        <v>19</v>
      </c>
      <c r="B189" s="16" t="s">
        <v>12</v>
      </c>
      <c r="C189" s="23">
        <v>1</v>
      </c>
      <c r="D189" s="23">
        <v>0.5</v>
      </c>
      <c r="E189" s="23">
        <v>0.5</v>
      </c>
      <c r="F189" s="23">
        <v>0.2</v>
      </c>
      <c r="G189" s="23">
        <v>1</v>
      </c>
      <c r="H189" s="23">
        <v>1</v>
      </c>
      <c r="I189" s="24">
        <v>2</v>
      </c>
      <c r="J189" s="22">
        <f t="shared" si="12"/>
        <v>6.2</v>
      </c>
      <c r="K189" s="41"/>
    </row>
    <row r="190" spans="1:24">
      <c r="A190" s="18" t="s">
        <v>20</v>
      </c>
      <c r="B190" s="19" t="s">
        <v>12</v>
      </c>
      <c r="C190" s="23">
        <v>2</v>
      </c>
      <c r="D190" s="23">
        <v>1</v>
      </c>
      <c r="E190" s="23">
        <v>0.5</v>
      </c>
      <c r="F190" s="23">
        <v>0.3</v>
      </c>
      <c r="G190" s="23">
        <v>2</v>
      </c>
      <c r="H190" s="23">
        <v>2</v>
      </c>
      <c r="I190" s="24">
        <v>3</v>
      </c>
      <c r="J190" s="22">
        <f t="shared" si="12"/>
        <v>10.8</v>
      </c>
      <c r="K190" s="41"/>
    </row>
    <row r="191" spans="1:24">
      <c r="A191" s="18" t="s">
        <v>30</v>
      </c>
      <c r="B191" s="19" t="s">
        <v>12</v>
      </c>
      <c r="C191" s="16">
        <v>5</v>
      </c>
      <c r="D191" s="16">
        <v>3</v>
      </c>
      <c r="E191" s="16">
        <v>2</v>
      </c>
      <c r="F191" s="16">
        <v>1</v>
      </c>
      <c r="G191" s="16">
        <v>6</v>
      </c>
      <c r="H191" s="16">
        <v>6</v>
      </c>
      <c r="I191" s="17">
        <v>9</v>
      </c>
      <c r="J191" s="22">
        <f t="shared" si="12"/>
        <v>32</v>
      </c>
      <c r="K191" s="40"/>
    </row>
    <row r="192" spans="1:24">
      <c r="A192" s="18" t="s">
        <v>41</v>
      </c>
      <c r="B192" s="19" t="s">
        <v>25</v>
      </c>
      <c r="C192" s="16">
        <v>3</v>
      </c>
      <c r="D192" s="16">
        <v>2</v>
      </c>
      <c r="E192" s="16">
        <v>1</v>
      </c>
      <c r="F192" s="16">
        <v>1</v>
      </c>
      <c r="G192" s="16">
        <v>5</v>
      </c>
      <c r="H192" s="16">
        <v>5</v>
      </c>
      <c r="I192" s="17">
        <v>7</v>
      </c>
      <c r="J192" s="22">
        <f t="shared" si="12"/>
        <v>24</v>
      </c>
      <c r="K192" s="40"/>
    </row>
    <row r="193" spans="1:20">
      <c r="A193" s="15" t="s">
        <v>23</v>
      </c>
      <c r="B193" s="16" t="s">
        <v>12</v>
      </c>
      <c r="C193" s="16">
        <v>1</v>
      </c>
      <c r="D193" s="16">
        <v>1</v>
      </c>
      <c r="E193" s="16">
        <v>0.5</v>
      </c>
      <c r="F193" s="16">
        <v>0.3</v>
      </c>
      <c r="G193" s="16">
        <v>1</v>
      </c>
      <c r="H193" s="16">
        <v>1</v>
      </c>
      <c r="I193" s="17">
        <v>2</v>
      </c>
      <c r="J193" s="22">
        <f t="shared" si="12"/>
        <v>6.8</v>
      </c>
      <c r="K193" s="40"/>
    </row>
    <row r="194" spans="1:20">
      <c r="A194" s="15" t="s">
        <v>24</v>
      </c>
      <c r="B194" s="16" t="s">
        <v>12</v>
      </c>
      <c r="C194" s="23">
        <v>0.5</v>
      </c>
      <c r="D194" s="23">
        <v>0.5</v>
      </c>
      <c r="E194" s="23">
        <v>0.2</v>
      </c>
      <c r="F194" s="23">
        <v>0.2</v>
      </c>
      <c r="G194" s="23">
        <v>1</v>
      </c>
      <c r="H194" s="23">
        <v>1</v>
      </c>
      <c r="I194" s="24">
        <v>1</v>
      </c>
      <c r="J194" s="22">
        <f t="shared" si="12"/>
        <v>4.4000000000000004</v>
      </c>
      <c r="K194" s="40"/>
    </row>
    <row r="195" spans="1:20">
      <c r="A195" s="15" t="s">
        <v>45</v>
      </c>
      <c r="B195" s="16" t="s">
        <v>25</v>
      </c>
      <c r="C195" s="23">
        <v>1</v>
      </c>
      <c r="D195" s="23">
        <v>1</v>
      </c>
      <c r="E195" s="23">
        <v>0.5</v>
      </c>
      <c r="F195" s="23">
        <v>0.5</v>
      </c>
      <c r="G195" s="23">
        <v>1</v>
      </c>
      <c r="H195" s="23">
        <v>1</v>
      </c>
      <c r="I195" s="24">
        <v>1</v>
      </c>
      <c r="J195" s="22">
        <f t="shared" si="12"/>
        <v>6</v>
      </c>
      <c r="K195" s="40"/>
    </row>
    <row r="196" spans="1:20">
      <c r="A196" s="15" t="s">
        <v>26</v>
      </c>
      <c r="B196" s="16" t="s">
        <v>12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4">
        <v>1</v>
      </c>
      <c r="J196" s="22">
        <f t="shared" si="12"/>
        <v>7</v>
      </c>
      <c r="K196" s="40"/>
    </row>
    <row r="197" spans="1:20">
      <c r="A197" s="15" t="s">
        <v>28</v>
      </c>
      <c r="B197" s="16" t="s">
        <v>27</v>
      </c>
      <c r="C197" s="23">
        <v>3</v>
      </c>
      <c r="D197" s="23">
        <v>3</v>
      </c>
      <c r="E197" s="23">
        <v>2</v>
      </c>
      <c r="F197" s="23">
        <v>1</v>
      </c>
      <c r="G197" s="23">
        <v>5</v>
      </c>
      <c r="H197" s="23">
        <v>5</v>
      </c>
      <c r="I197" s="24">
        <v>6</v>
      </c>
      <c r="J197" s="22">
        <f t="shared" si="12"/>
        <v>25</v>
      </c>
      <c r="K197" s="40"/>
    </row>
    <row r="198" spans="1:20">
      <c r="A198" s="15" t="s">
        <v>29</v>
      </c>
      <c r="B198" s="16" t="s">
        <v>12</v>
      </c>
      <c r="C198" s="23">
        <v>1</v>
      </c>
      <c r="D198" s="23">
        <v>1</v>
      </c>
      <c r="E198" s="23">
        <v>0.5</v>
      </c>
      <c r="F198" s="23">
        <v>0.3</v>
      </c>
      <c r="G198" s="23">
        <v>2</v>
      </c>
      <c r="H198" s="23">
        <v>2</v>
      </c>
      <c r="I198" s="24">
        <v>2</v>
      </c>
      <c r="J198" s="22">
        <f t="shared" si="12"/>
        <v>8.8000000000000007</v>
      </c>
      <c r="K198" s="40"/>
    </row>
    <row r="200" spans="1:20">
      <c r="A200" s="1"/>
      <c r="B200" s="2"/>
      <c r="C200" s="46">
        <v>44683</v>
      </c>
      <c r="D200" s="46"/>
      <c r="E200" s="46"/>
      <c r="F200" s="46"/>
      <c r="G200" s="46"/>
      <c r="H200" s="46"/>
      <c r="I200" s="46"/>
    </row>
    <row r="201" spans="1:20">
      <c r="A201" s="1"/>
      <c r="B201" s="2"/>
      <c r="C201" s="46"/>
      <c r="D201" s="46"/>
      <c r="E201" s="46"/>
      <c r="F201" s="46"/>
      <c r="G201" s="46"/>
      <c r="H201" s="46"/>
      <c r="I201" s="46"/>
      <c r="M201" s="29"/>
      <c r="N201" s="35"/>
      <c r="O201" s="35"/>
      <c r="P201" s="35"/>
      <c r="Q201" s="35"/>
      <c r="R201" s="35"/>
      <c r="S201" s="35"/>
      <c r="T201" s="35"/>
    </row>
    <row r="202" spans="1:20">
      <c r="A202" s="3"/>
      <c r="B202" s="4"/>
      <c r="C202" s="5" t="s">
        <v>3</v>
      </c>
      <c r="D202" s="5" t="s">
        <v>4</v>
      </c>
      <c r="E202" s="6" t="s">
        <v>5</v>
      </c>
      <c r="F202" s="5" t="s">
        <v>6</v>
      </c>
      <c r="G202" s="6" t="s">
        <v>7</v>
      </c>
      <c r="H202" s="5" t="s">
        <v>8</v>
      </c>
      <c r="I202" s="7" t="s">
        <v>9</v>
      </c>
      <c r="J202" s="21" t="s">
        <v>10</v>
      </c>
      <c r="M202" s="27"/>
      <c r="N202" s="35"/>
      <c r="O202" s="35"/>
      <c r="P202" s="35"/>
      <c r="Q202" s="35"/>
      <c r="R202" s="35"/>
      <c r="S202" s="35"/>
      <c r="T202" s="35"/>
    </row>
    <row r="203" spans="1:20">
      <c r="A203" s="9" t="s">
        <v>32</v>
      </c>
      <c r="B203" s="10" t="s">
        <v>12</v>
      </c>
      <c r="C203" s="11">
        <v>3</v>
      </c>
      <c r="D203" s="11">
        <v>2</v>
      </c>
      <c r="E203" s="12">
        <v>1</v>
      </c>
      <c r="F203" s="11">
        <v>0.5</v>
      </c>
      <c r="G203" s="12">
        <v>4</v>
      </c>
      <c r="H203" s="11">
        <v>4</v>
      </c>
      <c r="I203" s="13">
        <v>5</v>
      </c>
      <c r="J203" s="22">
        <f>SUM(C203:I203)</f>
        <v>19.5</v>
      </c>
      <c r="K203" s="39"/>
      <c r="M203" s="27"/>
      <c r="N203" s="35"/>
      <c r="O203" s="35"/>
      <c r="P203" s="35"/>
      <c r="Q203" s="35"/>
      <c r="R203" s="35"/>
      <c r="S203" s="35"/>
      <c r="T203" s="35"/>
    </row>
    <row r="204" spans="1:20">
      <c r="A204" s="15" t="s">
        <v>16</v>
      </c>
      <c r="B204" s="16" t="s">
        <v>17</v>
      </c>
      <c r="C204" s="23">
        <v>2</v>
      </c>
      <c r="D204" s="23">
        <v>2</v>
      </c>
      <c r="E204" s="23">
        <v>1</v>
      </c>
      <c r="F204" s="23">
        <v>1</v>
      </c>
      <c r="G204" s="23">
        <v>3</v>
      </c>
      <c r="H204" s="23">
        <v>3</v>
      </c>
      <c r="I204" s="24">
        <v>4</v>
      </c>
      <c r="J204" s="22">
        <f t="shared" ref="J204:J214" si="13">SUM(C204:I204)</f>
        <v>16</v>
      </c>
      <c r="K204" s="41"/>
      <c r="M204" s="27"/>
      <c r="N204" s="35"/>
      <c r="O204" s="35"/>
      <c r="P204" s="35"/>
      <c r="Q204" s="35"/>
      <c r="R204" s="35"/>
      <c r="S204" s="35"/>
      <c r="T204" s="35"/>
    </row>
    <row r="205" spans="1:20">
      <c r="A205" s="15" t="s">
        <v>18</v>
      </c>
      <c r="B205" s="16" t="s">
        <v>12</v>
      </c>
      <c r="C205" s="23">
        <v>1</v>
      </c>
      <c r="D205" s="23">
        <v>0.5</v>
      </c>
      <c r="E205" s="23">
        <v>0.3</v>
      </c>
      <c r="F205" s="23">
        <v>0.1</v>
      </c>
      <c r="G205" s="23">
        <v>1</v>
      </c>
      <c r="H205" s="23">
        <v>1</v>
      </c>
      <c r="I205" s="24">
        <v>2</v>
      </c>
      <c r="J205" s="22">
        <f t="shared" si="13"/>
        <v>5.9</v>
      </c>
      <c r="K205" s="41"/>
      <c r="M205" s="34"/>
      <c r="N205" s="35"/>
      <c r="O205" s="35"/>
      <c r="P205" s="35"/>
      <c r="Q205" s="35"/>
      <c r="R205" s="35"/>
      <c r="S205" s="35"/>
      <c r="T205" s="35"/>
    </row>
    <row r="206" spans="1:20">
      <c r="A206" s="15" t="s">
        <v>19</v>
      </c>
      <c r="B206" s="16" t="s">
        <v>12</v>
      </c>
      <c r="C206" s="23">
        <v>1</v>
      </c>
      <c r="D206" s="23">
        <v>0.5</v>
      </c>
      <c r="E206" s="23">
        <v>0.5</v>
      </c>
      <c r="F206" s="23">
        <v>0.2</v>
      </c>
      <c r="G206" s="23">
        <v>1</v>
      </c>
      <c r="H206" s="23">
        <v>1</v>
      </c>
      <c r="I206" s="24">
        <v>3</v>
      </c>
      <c r="J206" s="22">
        <f t="shared" si="13"/>
        <v>7.2</v>
      </c>
      <c r="K206" s="41"/>
      <c r="M206" s="34"/>
      <c r="N206" s="35"/>
      <c r="O206" s="35"/>
      <c r="P206" s="35"/>
      <c r="Q206" s="35"/>
      <c r="R206" s="35"/>
      <c r="S206" s="35"/>
      <c r="T206" s="35"/>
    </row>
    <row r="207" spans="1:20">
      <c r="A207" s="18" t="s">
        <v>20</v>
      </c>
      <c r="B207" s="19" t="s">
        <v>12</v>
      </c>
      <c r="C207" s="23">
        <v>2</v>
      </c>
      <c r="D207" s="23">
        <v>1</v>
      </c>
      <c r="E207" s="23">
        <v>0.5</v>
      </c>
      <c r="F207" s="23">
        <v>0.3</v>
      </c>
      <c r="G207" s="23">
        <v>2</v>
      </c>
      <c r="H207" s="23">
        <v>2</v>
      </c>
      <c r="I207" s="24">
        <v>3</v>
      </c>
      <c r="J207" s="22">
        <f t="shared" si="13"/>
        <v>10.8</v>
      </c>
      <c r="K207" s="41"/>
      <c r="M207" s="34"/>
      <c r="N207" s="27"/>
      <c r="O207" s="27"/>
      <c r="P207" s="27"/>
      <c r="Q207" s="27"/>
      <c r="R207" s="27"/>
      <c r="S207" s="27"/>
      <c r="T207" s="27"/>
    </row>
    <row r="208" spans="1:20">
      <c r="A208" s="18" t="s">
        <v>21</v>
      </c>
      <c r="B208" s="19" t="s">
        <v>12</v>
      </c>
      <c r="C208" s="23">
        <v>2</v>
      </c>
      <c r="D208" s="23">
        <v>1</v>
      </c>
      <c r="E208" s="23">
        <v>0.5</v>
      </c>
      <c r="F208" s="23">
        <v>0.2</v>
      </c>
      <c r="G208" s="23">
        <v>2</v>
      </c>
      <c r="H208" s="23">
        <v>2</v>
      </c>
      <c r="I208" s="24">
        <v>3</v>
      </c>
      <c r="J208" s="22">
        <f t="shared" si="13"/>
        <v>10.7</v>
      </c>
      <c r="K208" s="41"/>
      <c r="M208" s="27"/>
      <c r="N208" s="32"/>
      <c r="O208" s="32"/>
      <c r="P208" s="32"/>
      <c r="Q208" s="32"/>
      <c r="R208" s="32"/>
      <c r="S208" s="32"/>
      <c r="T208" s="32"/>
    </row>
    <row r="209" spans="1:20">
      <c r="A209" s="18" t="s">
        <v>33</v>
      </c>
      <c r="B209" s="19" t="s">
        <v>12</v>
      </c>
      <c r="C209" s="16">
        <v>2</v>
      </c>
      <c r="D209" s="16">
        <v>1</v>
      </c>
      <c r="E209" s="16">
        <v>1</v>
      </c>
      <c r="F209" s="16">
        <v>0.5</v>
      </c>
      <c r="G209" s="16">
        <v>3</v>
      </c>
      <c r="H209" s="16">
        <v>3</v>
      </c>
      <c r="I209" s="17">
        <v>4</v>
      </c>
      <c r="J209" s="22">
        <f t="shared" si="13"/>
        <v>14.5</v>
      </c>
      <c r="K209" s="41"/>
      <c r="M209" s="27"/>
      <c r="N209" s="32"/>
      <c r="O209" s="32"/>
      <c r="P209" s="32"/>
      <c r="Q209" s="32"/>
      <c r="R209" s="32"/>
      <c r="S209" s="32"/>
      <c r="T209" s="32"/>
    </row>
    <row r="210" spans="1:20">
      <c r="A210" s="15" t="s">
        <v>23</v>
      </c>
      <c r="B210" s="16" t="s">
        <v>12</v>
      </c>
      <c r="C210" s="23">
        <v>1</v>
      </c>
      <c r="D210" s="23">
        <v>0.8</v>
      </c>
      <c r="E210" s="23">
        <v>0.5</v>
      </c>
      <c r="F210" s="23">
        <v>0.3</v>
      </c>
      <c r="G210" s="23">
        <v>2</v>
      </c>
      <c r="H210" s="23">
        <v>2</v>
      </c>
      <c r="I210" s="24">
        <v>2</v>
      </c>
      <c r="J210" s="22">
        <f t="shared" si="13"/>
        <v>8.6</v>
      </c>
      <c r="K210" s="41"/>
    </row>
    <row r="211" spans="1:20">
      <c r="A211" s="15" t="s">
        <v>24</v>
      </c>
      <c r="B211" s="16" t="s">
        <v>12</v>
      </c>
      <c r="C211" s="23">
        <v>0.5</v>
      </c>
      <c r="D211" s="23">
        <v>0.5</v>
      </c>
      <c r="E211" s="23">
        <v>0.2</v>
      </c>
      <c r="F211" s="23">
        <v>0.2</v>
      </c>
      <c r="G211" s="23">
        <v>1</v>
      </c>
      <c r="H211" s="23">
        <v>1</v>
      </c>
      <c r="I211" s="24">
        <v>1</v>
      </c>
      <c r="J211" s="22">
        <f t="shared" si="13"/>
        <v>4.4000000000000004</v>
      </c>
      <c r="K211" s="41"/>
    </row>
    <row r="212" spans="1:20">
      <c r="A212" s="15" t="s">
        <v>45</v>
      </c>
      <c r="B212" s="16" t="s">
        <v>25</v>
      </c>
      <c r="C212" s="23">
        <v>2</v>
      </c>
      <c r="D212" s="23">
        <v>1</v>
      </c>
      <c r="E212" s="23">
        <v>0.5</v>
      </c>
      <c r="F212" s="23">
        <v>0.5</v>
      </c>
      <c r="G212" s="23">
        <v>0</v>
      </c>
      <c r="H212" s="23">
        <v>0</v>
      </c>
      <c r="I212" s="24">
        <v>0</v>
      </c>
      <c r="J212" s="22">
        <f t="shared" si="13"/>
        <v>4</v>
      </c>
      <c r="K212" s="41"/>
    </row>
    <row r="213" spans="1:20">
      <c r="A213" s="15" t="s">
        <v>26</v>
      </c>
      <c r="B213" s="16" t="s">
        <v>27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4">
        <v>1</v>
      </c>
      <c r="J213" s="22">
        <f t="shared" si="13"/>
        <v>7</v>
      </c>
      <c r="K213" s="41"/>
    </row>
    <row r="214" spans="1:20">
      <c r="A214" s="15" t="s">
        <v>28</v>
      </c>
      <c r="B214" s="16" t="s">
        <v>12</v>
      </c>
      <c r="C214" s="23">
        <v>3</v>
      </c>
      <c r="D214" s="23">
        <v>3</v>
      </c>
      <c r="E214" s="23">
        <v>2</v>
      </c>
      <c r="F214" s="23">
        <v>1</v>
      </c>
      <c r="G214" s="23">
        <v>5</v>
      </c>
      <c r="H214" s="23">
        <v>5</v>
      </c>
      <c r="I214" s="24">
        <v>6</v>
      </c>
      <c r="J214" s="22">
        <f t="shared" si="13"/>
        <v>25</v>
      </c>
      <c r="K214" s="41"/>
    </row>
    <row r="215" spans="1:20">
      <c r="A215" s="26"/>
      <c r="B215" s="27"/>
      <c r="C215" s="32"/>
      <c r="D215" s="32"/>
      <c r="E215" s="32"/>
      <c r="F215" s="32"/>
      <c r="G215" s="32"/>
      <c r="H215" s="32"/>
      <c r="I215" s="32"/>
      <c r="J215" s="35"/>
    </row>
    <row r="216" spans="1:20">
      <c r="A216" s="26"/>
      <c r="B216" s="27"/>
      <c r="C216" s="32"/>
      <c r="D216" s="32"/>
      <c r="E216" s="32"/>
      <c r="F216" s="32"/>
      <c r="G216" s="32"/>
      <c r="H216" s="32"/>
      <c r="I216" s="32"/>
      <c r="J216" s="35"/>
    </row>
    <row r="218" spans="1:20">
      <c r="A218" s="1"/>
      <c r="B218" s="2"/>
      <c r="C218" s="46">
        <v>44690</v>
      </c>
      <c r="D218" s="46"/>
      <c r="E218" s="46"/>
      <c r="F218" s="46"/>
      <c r="G218" s="46"/>
      <c r="H218" s="46"/>
      <c r="I218" s="46"/>
    </row>
    <row r="219" spans="1:20">
      <c r="A219" s="1"/>
      <c r="B219" s="2"/>
      <c r="C219" s="46"/>
      <c r="D219" s="46"/>
      <c r="E219" s="46"/>
      <c r="F219" s="46"/>
      <c r="G219" s="46"/>
      <c r="H219" s="46"/>
      <c r="I219" s="46"/>
    </row>
    <row r="220" spans="1:20">
      <c r="A220" s="3"/>
      <c r="B220" s="4"/>
      <c r="C220" s="5" t="s">
        <v>3</v>
      </c>
      <c r="D220" s="5" t="s">
        <v>4</v>
      </c>
      <c r="E220" s="6" t="s">
        <v>5</v>
      </c>
      <c r="F220" s="5" t="s">
        <v>6</v>
      </c>
      <c r="G220" s="6" t="s">
        <v>7</v>
      </c>
      <c r="H220" s="5" t="s">
        <v>8</v>
      </c>
      <c r="I220" s="7" t="s">
        <v>9</v>
      </c>
      <c r="J220" s="21" t="s">
        <v>10</v>
      </c>
      <c r="K220" s="28"/>
    </row>
    <row r="221" spans="1:20">
      <c r="A221" s="9" t="s">
        <v>44</v>
      </c>
      <c r="B221" s="10" t="s">
        <v>12</v>
      </c>
      <c r="C221" s="11">
        <v>4</v>
      </c>
      <c r="D221" s="11">
        <v>2</v>
      </c>
      <c r="E221" s="12">
        <v>1</v>
      </c>
      <c r="F221" s="11">
        <v>1</v>
      </c>
      <c r="G221" s="12">
        <v>5</v>
      </c>
      <c r="H221" s="11">
        <v>5</v>
      </c>
      <c r="I221" s="13">
        <v>7</v>
      </c>
      <c r="J221" s="22">
        <f>SUM(C221:I221)</f>
        <v>25</v>
      </c>
      <c r="K221" s="26"/>
    </row>
    <row r="222" spans="1:20">
      <c r="A222" s="15" t="s">
        <v>16</v>
      </c>
      <c r="B222" s="16" t="s">
        <v>17</v>
      </c>
      <c r="C222" s="23">
        <v>2</v>
      </c>
      <c r="D222" s="23">
        <v>2</v>
      </c>
      <c r="E222" s="23">
        <v>1</v>
      </c>
      <c r="F222" s="23">
        <v>1</v>
      </c>
      <c r="G222" s="23">
        <v>3</v>
      </c>
      <c r="H222" s="23">
        <v>3</v>
      </c>
      <c r="I222" s="24">
        <v>4</v>
      </c>
      <c r="J222" s="22">
        <f t="shared" ref="J222:J235" si="14">SUM(C222:I222)</f>
        <v>16</v>
      </c>
      <c r="K222" s="26"/>
    </row>
    <row r="223" spans="1:20">
      <c r="A223" s="15" t="s">
        <v>18</v>
      </c>
      <c r="B223" s="16" t="s">
        <v>12</v>
      </c>
      <c r="C223" s="16">
        <v>1</v>
      </c>
      <c r="D223" s="16">
        <v>0.5</v>
      </c>
      <c r="E223" s="16">
        <v>0.3</v>
      </c>
      <c r="F223" s="16">
        <v>0.2</v>
      </c>
      <c r="G223" s="16">
        <v>1</v>
      </c>
      <c r="H223" s="16">
        <v>1</v>
      </c>
      <c r="I223" s="17">
        <v>2</v>
      </c>
      <c r="J223" s="22">
        <f t="shared" si="14"/>
        <v>6</v>
      </c>
      <c r="K223" s="26"/>
    </row>
    <row r="224" spans="1:20">
      <c r="A224" s="15" t="s">
        <v>19</v>
      </c>
      <c r="B224" s="16" t="s">
        <v>12</v>
      </c>
      <c r="C224" s="23">
        <v>1</v>
      </c>
      <c r="D224" s="23">
        <v>0.5</v>
      </c>
      <c r="E224" s="23">
        <v>0.5</v>
      </c>
      <c r="F224" s="23">
        <v>0.2</v>
      </c>
      <c r="G224" s="23">
        <v>1</v>
      </c>
      <c r="H224" s="23">
        <v>1</v>
      </c>
      <c r="I224" s="24">
        <v>2</v>
      </c>
      <c r="J224" s="22">
        <f t="shared" si="14"/>
        <v>6.2</v>
      </c>
      <c r="K224" s="33"/>
    </row>
    <row r="225" spans="1:20">
      <c r="A225" s="18" t="s">
        <v>20</v>
      </c>
      <c r="B225" s="19" t="s">
        <v>12</v>
      </c>
      <c r="C225" s="23">
        <v>2</v>
      </c>
      <c r="D225" s="23">
        <v>1</v>
      </c>
      <c r="E225" s="23">
        <v>0.5</v>
      </c>
      <c r="F225" s="23">
        <v>0.3</v>
      </c>
      <c r="G225" s="23">
        <v>2</v>
      </c>
      <c r="H225" s="23">
        <v>2</v>
      </c>
      <c r="I225" s="24">
        <v>3</v>
      </c>
      <c r="J225" s="22">
        <f t="shared" si="14"/>
        <v>10.8</v>
      </c>
      <c r="K225" s="33"/>
    </row>
    <row r="226" spans="1:20">
      <c r="A226" s="18" t="s">
        <v>21</v>
      </c>
      <c r="B226" s="19" t="s">
        <v>12</v>
      </c>
      <c r="C226" s="23">
        <v>2</v>
      </c>
      <c r="D226" s="23">
        <v>1</v>
      </c>
      <c r="E226" s="23">
        <v>0.5</v>
      </c>
      <c r="F226" s="23">
        <v>0.2</v>
      </c>
      <c r="G226" s="23">
        <v>2</v>
      </c>
      <c r="H226" s="23">
        <v>2</v>
      </c>
      <c r="I226" s="24">
        <v>3</v>
      </c>
      <c r="J226" s="22">
        <f t="shared" si="14"/>
        <v>10.7</v>
      </c>
      <c r="K226" s="33"/>
    </row>
    <row r="227" spans="1:20">
      <c r="A227" s="18" t="s">
        <v>34</v>
      </c>
      <c r="B227" s="19" t="s">
        <v>27</v>
      </c>
      <c r="C227" s="16">
        <v>2</v>
      </c>
      <c r="D227" s="16">
        <v>1</v>
      </c>
      <c r="E227" s="16">
        <v>1</v>
      </c>
      <c r="F227" s="16">
        <v>1</v>
      </c>
      <c r="G227" s="16">
        <v>3</v>
      </c>
      <c r="H227" s="16">
        <v>3</v>
      </c>
      <c r="I227" s="17">
        <v>3</v>
      </c>
      <c r="J227" s="22">
        <f t="shared" si="14"/>
        <v>14</v>
      </c>
      <c r="K227" s="33"/>
    </row>
    <row r="228" spans="1:20">
      <c r="A228" s="18" t="s">
        <v>40</v>
      </c>
      <c r="B228" s="19" t="s">
        <v>12</v>
      </c>
      <c r="C228" s="16">
        <v>6</v>
      </c>
      <c r="D228" s="16">
        <v>2</v>
      </c>
      <c r="E228" s="16">
        <v>2</v>
      </c>
      <c r="F228" s="16">
        <v>1</v>
      </c>
      <c r="G228" s="16">
        <v>7</v>
      </c>
      <c r="H228" s="16">
        <v>6</v>
      </c>
      <c r="I228" s="17">
        <v>9</v>
      </c>
      <c r="J228" s="22">
        <f t="shared" si="14"/>
        <v>33</v>
      </c>
      <c r="K228" s="26"/>
    </row>
    <row r="229" spans="1:20">
      <c r="A229" s="18" t="s">
        <v>30</v>
      </c>
      <c r="B229" s="19" t="s">
        <v>12</v>
      </c>
      <c r="C229" s="16">
        <v>6</v>
      </c>
      <c r="D229" s="16">
        <v>3</v>
      </c>
      <c r="E229" s="16">
        <v>2</v>
      </c>
      <c r="F229" s="16">
        <v>1</v>
      </c>
      <c r="G229" s="16">
        <v>0</v>
      </c>
      <c r="H229" s="16">
        <v>0</v>
      </c>
      <c r="I229" s="17">
        <v>0</v>
      </c>
      <c r="J229" s="22">
        <f>SUM(C229:I229)</f>
        <v>12</v>
      </c>
      <c r="K229" s="33"/>
    </row>
    <row r="230" spans="1:20">
      <c r="A230" s="15" t="s">
        <v>23</v>
      </c>
      <c r="B230" s="16" t="s">
        <v>12</v>
      </c>
      <c r="C230" s="23">
        <v>1</v>
      </c>
      <c r="D230" s="23">
        <v>0.8</v>
      </c>
      <c r="E230" s="23">
        <v>0.5</v>
      </c>
      <c r="F230" s="23">
        <v>0.3</v>
      </c>
      <c r="G230" s="23">
        <v>2</v>
      </c>
      <c r="H230" s="23">
        <v>2</v>
      </c>
      <c r="I230" s="24">
        <v>2</v>
      </c>
      <c r="J230" s="22">
        <f t="shared" si="14"/>
        <v>8.6</v>
      </c>
      <c r="K230" s="26"/>
    </row>
    <row r="231" spans="1:20">
      <c r="A231" s="15" t="s">
        <v>24</v>
      </c>
      <c r="B231" s="16" t="s">
        <v>12</v>
      </c>
      <c r="C231" s="23">
        <v>0.5</v>
      </c>
      <c r="D231" s="23">
        <v>0.5</v>
      </c>
      <c r="E231" s="23">
        <v>0.2</v>
      </c>
      <c r="F231" s="23">
        <v>0.2</v>
      </c>
      <c r="G231" s="23">
        <v>1</v>
      </c>
      <c r="H231" s="23">
        <v>1</v>
      </c>
      <c r="I231" s="24">
        <v>1</v>
      </c>
      <c r="J231" s="22">
        <f t="shared" si="14"/>
        <v>4.4000000000000004</v>
      </c>
      <c r="K231" s="26"/>
    </row>
    <row r="232" spans="1:20">
      <c r="A232" s="15" t="s">
        <v>45</v>
      </c>
      <c r="B232" s="16" t="s">
        <v>25</v>
      </c>
      <c r="C232" s="23">
        <v>2</v>
      </c>
      <c r="D232" s="23">
        <v>1</v>
      </c>
      <c r="E232" s="23">
        <v>0.5</v>
      </c>
      <c r="F232" s="23">
        <v>0.5</v>
      </c>
      <c r="G232" s="23">
        <v>0</v>
      </c>
      <c r="H232" s="23">
        <v>0</v>
      </c>
      <c r="I232" s="24">
        <v>0</v>
      </c>
      <c r="J232" s="22">
        <f t="shared" si="14"/>
        <v>4</v>
      </c>
      <c r="K232" s="26"/>
    </row>
    <row r="233" spans="1:20">
      <c r="A233" s="15" t="s">
        <v>26</v>
      </c>
      <c r="B233" s="16" t="s">
        <v>27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4">
        <v>1</v>
      </c>
      <c r="J233" s="22">
        <f t="shared" si="14"/>
        <v>7</v>
      </c>
      <c r="K233" s="33"/>
    </row>
    <row r="234" spans="1:20">
      <c r="A234" s="15" t="s">
        <v>28</v>
      </c>
      <c r="B234" s="16" t="s">
        <v>12</v>
      </c>
      <c r="C234" s="23">
        <v>3</v>
      </c>
      <c r="D234" s="23">
        <v>3</v>
      </c>
      <c r="E234" s="23">
        <v>2</v>
      </c>
      <c r="F234" s="23">
        <v>1</v>
      </c>
      <c r="G234" s="23">
        <v>5</v>
      </c>
      <c r="H234" s="23">
        <v>5</v>
      </c>
      <c r="I234" s="24">
        <v>6</v>
      </c>
      <c r="J234" s="22">
        <f t="shared" si="14"/>
        <v>25</v>
      </c>
      <c r="K234" s="33"/>
    </row>
    <row r="235" spans="1:20">
      <c r="A235" s="15" t="s">
        <v>29</v>
      </c>
      <c r="B235" s="16" t="s">
        <v>12</v>
      </c>
      <c r="C235" s="23">
        <v>1</v>
      </c>
      <c r="D235" s="23">
        <v>1</v>
      </c>
      <c r="E235" s="23">
        <v>0.5</v>
      </c>
      <c r="F235" s="23">
        <v>0.3</v>
      </c>
      <c r="G235" s="23">
        <v>2</v>
      </c>
      <c r="H235" s="23">
        <v>2</v>
      </c>
      <c r="I235" s="24">
        <v>2</v>
      </c>
      <c r="J235" s="22">
        <f t="shared" si="14"/>
        <v>8.8000000000000007</v>
      </c>
      <c r="K235" s="33"/>
    </row>
    <row r="236" spans="1:20">
      <c r="A236" s="26"/>
      <c r="B236" s="27"/>
      <c r="C236" s="26"/>
      <c r="D236" s="26"/>
      <c r="E236" s="26"/>
      <c r="F236" s="26"/>
      <c r="G236" s="26"/>
      <c r="H236" s="26"/>
      <c r="I236" s="26"/>
    </row>
    <row r="237" spans="1:20">
      <c r="A237" s="1"/>
      <c r="B237" s="2"/>
      <c r="C237" s="46">
        <v>44690</v>
      </c>
      <c r="D237" s="46"/>
      <c r="E237" s="46"/>
      <c r="F237" s="46"/>
      <c r="G237" s="46"/>
      <c r="H237" s="46"/>
      <c r="I237" s="46"/>
    </row>
    <row r="238" spans="1:20">
      <c r="A238" s="1"/>
      <c r="B238" s="2"/>
      <c r="C238" s="46"/>
      <c r="D238" s="46"/>
      <c r="E238" s="46"/>
      <c r="F238" s="46"/>
      <c r="G238" s="46"/>
      <c r="H238" s="46"/>
      <c r="I238" s="46"/>
    </row>
    <row r="239" spans="1:20">
      <c r="A239" s="3"/>
      <c r="B239" s="4"/>
      <c r="C239" s="5" t="s">
        <v>3</v>
      </c>
      <c r="D239" s="5" t="s">
        <v>4</v>
      </c>
      <c r="E239" s="6" t="s">
        <v>5</v>
      </c>
      <c r="F239" s="5" t="s">
        <v>6</v>
      </c>
      <c r="G239" s="6" t="s">
        <v>7</v>
      </c>
      <c r="H239" s="5" t="s">
        <v>8</v>
      </c>
      <c r="I239" s="7" t="s">
        <v>9</v>
      </c>
      <c r="J239" s="21" t="s">
        <v>10</v>
      </c>
      <c r="M239" s="29"/>
      <c r="N239" s="30"/>
      <c r="O239" s="30"/>
      <c r="P239" s="31"/>
      <c r="Q239" s="30"/>
      <c r="R239" s="31"/>
      <c r="S239" s="30"/>
      <c r="T239" s="30"/>
    </row>
    <row r="240" spans="1:20">
      <c r="A240" s="9" t="s">
        <v>11</v>
      </c>
      <c r="B240" s="10" t="s">
        <v>12</v>
      </c>
      <c r="C240" s="11">
        <v>12</v>
      </c>
      <c r="D240" s="11">
        <v>6</v>
      </c>
      <c r="E240" s="12">
        <v>3</v>
      </c>
      <c r="F240" s="11">
        <v>2</v>
      </c>
      <c r="G240" s="12">
        <v>16</v>
      </c>
      <c r="H240" s="11">
        <v>15</v>
      </c>
      <c r="I240" s="13">
        <v>24</v>
      </c>
      <c r="J240" s="22">
        <f>SUM(C240:I240)</f>
        <v>78</v>
      </c>
      <c r="K240" s="39"/>
      <c r="M240" s="27"/>
      <c r="N240" s="27"/>
      <c r="O240" s="27"/>
      <c r="P240" s="27"/>
      <c r="Q240" s="27"/>
      <c r="R240" s="27"/>
      <c r="S240" s="27"/>
      <c r="T240" s="27"/>
    </row>
    <row r="241" spans="1:20">
      <c r="A241" s="15" t="s">
        <v>43</v>
      </c>
      <c r="B241" s="16" t="s">
        <v>12</v>
      </c>
      <c r="C241" s="16">
        <v>8</v>
      </c>
      <c r="D241" s="16">
        <v>4</v>
      </c>
      <c r="E241" s="16">
        <v>2</v>
      </c>
      <c r="F241" s="16">
        <v>1</v>
      </c>
      <c r="G241" s="16">
        <v>10</v>
      </c>
      <c r="H241" s="16">
        <v>9</v>
      </c>
      <c r="I241" s="17">
        <v>15</v>
      </c>
      <c r="J241" s="22">
        <f t="shared" ref="J241:J244" si="15">SUM(C241:I241)</f>
        <v>49</v>
      </c>
      <c r="K241" s="40"/>
      <c r="M241" s="27"/>
      <c r="N241" s="27"/>
      <c r="O241" s="27"/>
      <c r="P241" s="27"/>
      <c r="Q241" s="27"/>
      <c r="R241" s="27"/>
      <c r="S241" s="27"/>
      <c r="T241" s="27"/>
    </row>
    <row r="242" spans="1:20">
      <c r="A242" s="18" t="s">
        <v>13</v>
      </c>
      <c r="B242" s="19" t="s">
        <v>12</v>
      </c>
      <c r="C242" s="16">
        <v>6</v>
      </c>
      <c r="D242" s="16">
        <v>3</v>
      </c>
      <c r="E242" s="16">
        <v>2</v>
      </c>
      <c r="F242" s="16">
        <v>1</v>
      </c>
      <c r="G242" s="16">
        <v>7</v>
      </c>
      <c r="H242" s="16">
        <v>7</v>
      </c>
      <c r="I242" s="17">
        <v>11</v>
      </c>
      <c r="J242" s="22">
        <f t="shared" si="15"/>
        <v>37</v>
      </c>
      <c r="K242" s="40"/>
      <c r="M242" s="34"/>
      <c r="N242" s="27"/>
      <c r="O242" s="27"/>
      <c r="P242" s="27"/>
      <c r="Q242" s="27"/>
      <c r="R242" s="27"/>
      <c r="S242" s="27"/>
      <c r="T242" s="27"/>
    </row>
    <row r="243" spans="1:20">
      <c r="A243" s="18" t="s">
        <v>14</v>
      </c>
      <c r="B243" s="19" t="s">
        <v>12</v>
      </c>
      <c r="C243" s="16">
        <v>12</v>
      </c>
      <c r="D243" s="16">
        <v>6</v>
      </c>
      <c r="E243" s="16">
        <v>4</v>
      </c>
      <c r="F243" s="16">
        <v>2</v>
      </c>
      <c r="G243" s="16">
        <v>12</v>
      </c>
      <c r="H243" s="16">
        <v>14</v>
      </c>
      <c r="I243" s="17">
        <v>18</v>
      </c>
      <c r="J243" s="22">
        <f t="shared" si="15"/>
        <v>68</v>
      </c>
      <c r="K243" s="40"/>
      <c r="M243" s="34"/>
      <c r="N243" s="27"/>
      <c r="O243" s="27"/>
      <c r="P243" s="27"/>
      <c r="Q243" s="27"/>
      <c r="R243" s="27"/>
      <c r="S243" s="27"/>
      <c r="T243" s="27"/>
    </row>
    <row r="244" spans="1:20">
      <c r="A244" s="18" t="s">
        <v>35</v>
      </c>
      <c r="B244" s="19" t="s">
        <v>12</v>
      </c>
      <c r="C244" s="16">
        <v>3</v>
      </c>
      <c r="D244" s="16">
        <v>2</v>
      </c>
      <c r="E244" s="16">
        <v>1</v>
      </c>
      <c r="F244" s="16">
        <v>1</v>
      </c>
      <c r="G244" s="16">
        <v>4</v>
      </c>
      <c r="H244" s="16">
        <v>3</v>
      </c>
      <c r="I244" s="17">
        <v>5</v>
      </c>
      <c r="J244" s="22">
        <f t="shared" si="15"/>
        <v>19</v>
      </c>
      <c r="K244" s="40"/>
      <c r="M244" s="34"/>
      <c r="N244" s="27"/>
      <c r="O244" s="27"/>
      <c r="P244" s="27"/>
      <c r="Q244" s="27"/>
      <c r="R244" s="27"/>
      <c r="S244" s="27"/>
      <c r="T244" s="27"/>
    </row>
    <row r="245" spans="1:20">
      <c r="A245" s="26"/>
      <c r="B245" s="27"/>
      <c r="C245" s="27"/>
      <c r="D245" s="27"/>
      <c r="E245" s="27"/>
      <c r="F245" s="27"/>
      <c r="G245" s="27"/>
      <c r="H245" s="27"/>
      <c r="I245" s="27"/>
      <c r="J245" s="35"/>
      <c r="M245" s="35"/>
      <c r="N245" s="35"/>
      <c r="O245" s="35"/>
      <c r="P245" s="35"/>
      <c r="Q245" s="35"/>
      <c r="R245" s="35"/>
      <c r="S245" s="35"/>
      <c r="T245" s="35"/>
    </row>
    <row r="246" spans="1:20">
      <c r="A246" s="26"/>
      <c r="B246" s="27"/>
      <c r="C246" s="27"/>
      <c r="D246" s="27"/>
      <c r="E246" s="27"/>
      <c r="F246" s="27"/>
      <c r="G246" s="27"/>
      <c r="H246" s="27"/>
      <c r="I246" s="27"/>
      <c r="J246" s="35"/>
      <c r="M246" s="35"/>
      <c r="N246" s="35"/>
      <c r="O246" s="35"/>
      <c r="P246" s="35"/>
      <c r="Q246" s="35"/>
      <c r="R246" s="35"/>
      <c r="S246" s="35"/>
      <c r="T246" s="35"/>
    </row>
    <row r="248" spans="1:20">
      <c r="A248" s="1"/>
      <c r="B248" s="2"/>
      <c r="C248" s="46">
        <v>44697</v>
      </c>
      <c r="D248" s="46"/>
      <c r="E248" s="46"/>
      <c r="F248" s="46"/>
      <c r="G248" s="46"/>
      <c r="H248" s="46"/>
      <c r="I248" s="46"/>
    </row>
    <row r="249" spans="1:20">
      <c r="A249" s="1"/>
      <c r="B249" s="2"/>
      <c r="C249" s="46"/>
      <c r="D249" s="46"/>
      <c r="E249" s="46"/>
      <c r="F249" s="46"/>
      <c r="G249" s="46"/>
      <c r="H249" s="46"/>
      <c r="I249" s="46"/>
    </row>
    <row r="250" spans="1:20">
      <c r="A250" s="3"/>
      <c r="B250" s="4"/>
      <c r="C250" s="5" t="s">
        <v>3</v>
      </c>
      <c r="D250" s="5" t="s">
        <v>4</v>
      </c>
      <c r="E250" s="6" t="s">
        <v>5</v>
      </c>
      <c r="F250" s="5" t="s">
        <v>6</v>
      </c>
      <c r="G250" s="6" t="s">
        <v>7</v>
      </c>
      <c r="H250" s="5" t="s">
        <v>8</v>
      </c>
      <c r="I250" s="7" t="s">
        <v>9</v>
      </c>
      <c r="J250" s="21" t="s">
        <v>10</v>
      </c>
      <c r="K250" s="26"/>
      <c r="M250" s="32"/>
      <c r="N250" s="32"/>
      <c r="O250" s="32"/>
      <c r="P250" s="32"/>
      <c r="Q250" s="32"/>
      <c r="R250" s="32"/>
      <c r="S250" s="32"/>
    </row>
    <row r="251" spans="1:20">
      <c r="A251" s="15" t="s">
        <v>16</v>
      </c>
      <c r="B251" s="16" t="s">
        <v>17</v>
      </c>
      <c r="C251" s="23">
        <v>2</v>
      </c>
      <c r="D251" s="23">
        <v>2</v>
      </c>
      <c r="E251" s="23">
        <v>1</v>
      </c>
      <c r="F251" s="23">
        <v>1</v>
      </c>
      <c r="G251" s="23">
        <v>3</v>
      </c>
      <c r="H251" s="23">
        <v>3</v>
      </c>
      <c r="I251" s="24">
        <v>4</v>
      </c>
      <c r="J251" s="22">
        <f>SUM(C251:I251)</f>
        <v>16</v>
      </c>
      <c r="K251" s="26"/>
      <c r="M251" s="27"/>
      <c r="N251" s="27"/>
      <c r="O251" s="27"/>
      <c r="P251" s="27"/>
      <c r="Q251" s="27"/>
      <c r="R251" s="27"/>
      <c r="S251" s="27"/>
    </row>
    <row r="252" spans="1:20">
      <c r="A252" s="15" t="s">
        <v>18</v>
      </c>
      <c r="B252" s="16" t="s">
        <v>12</v>
      </c>
      <c r="C252" s="16">
        <v>1</v>
      </c>
      <c r="D252" s="16">
        <v>0.5</v>
      </c>
      <c r="E252" s="16">
        <v>0.3</v>
      </c>
      <c r="F252" s="16">
        <v>0.2</v>
      </c>
      <c r="G252" s="16">
        <v>1</v>
      </c>
      <c r="H252" s="16">
        <v>1</v>
      </c>
      <c r="I252" s="17">
        <v>2</v>
      </c>
      <c r="J252" s="22">
        <f t="shared" ref="J252:J262" si="16">SUM(C252:I252)</f>
        <v>6</v>
      </c>
      <c r="K252" s="26"/>
      <c r="M252" s="32"/>
      <c r="N252" s="32"/>
      <c r="O252" s="32"/>
      <c r="P252" s="32"/>
      <c r="Q252" s="32"/>
      <c r="R252" s="32"/>
      <c r="S252" s="32"/>
    </row>
    <row r="253" spans="1:20">
      <c r="A253" s="15" t="s">
        <v>19</v>
      </c>
      <c r="B253" s="16" t="s">
        <v>12</v>
      </c>
      <c r="C253" s="23">
        <v>1</v>
      </c>
      <c r="D253" s="23">
        <v>0.5</v>
      </c>
      <c r="E253" s="23">
        <v>0.5</v>
      </c>
      <c r="F253" s="23">
        <v>0.2</v>
      </c>
      <c r="G253" s="23">
        <v>1</v>
      </c>
      <c r="H253" s="23">
        <v>1</v>
      </c>
      <c r="I253" s="24">
        <v>2</v>
      </c>
      <c r="J253" s="22">
        <f t="shared" si="16"/>
        <v>6.2</v>
      </c>
      <c r="K253" s="33"/>
      <c r="M253" s="32"/>
      <c r="N253" s="32"/>
      <c r="O253" s="32"/>
      <c r="P253" s="32"/>
      <c r="Q253" s="32"/>
      <c r="R253" s="32"/>
      <c r="S253" s="32"/>
    </row>
    <row r="254" spans="1:20">
      <c r="A254" s="18" t="s">
        <v>20</v>
      </c>
      <c r="B254" s="19" t="s">
        <v>12</v>
      </c>
      <c r="C254" s="23">
        <v>2</v>
      </c>
      <c r="D254" s="23">
        <v>1</v>
      </c>
      <c r="E254" s="23">
        <v>0.5</v>
      </c>
      <c r="F254" s="23">
        <v>0.3</v>
      </c>
      <c r="G254" s="23">
        <v>2</v>
      </c>
      <c r="H254" s="23">
        <v>2</v>
      </c>
      <c r="I254" s="24">
        <v>3</v>
      </c>
      <c r="J254" s="22">
        <f t="shared" si="16"/>
        <v>10.8</v>
      </c>
      <c r="K254" s="33"/>
      <c r="M254" s="32"/>
      <c r="N254" s="32"/>
      <c r="O254" s="32"/>
      <c r="P254" s="32"/>
      <c r="Q254" s="32"/>
      <c r="R254" s="32"/>
      <c r="S254" s="32"/>
    </row>
    <row r="255" spans="1:20">
      <c r="A255" s="18" t="s">
        <v>21</v>
      </c>
      <c r="B255" s="19" t="s">
        <v>12</v>
      </c>
      <c r="C255" s="23">
        <v>2</v>
      </c>
      <c r="D255" s="23">
        <v>1</v>
      </c>
      <c r="E255" s="23">
        <v>0.5</v>
      </c>
      <c r="F255" s="23">
        <v>0.2</v>
      </c>
      <c r="G255" s="23">
        <v>2</v>
      </c>
      <c r="H255" s="23">
        <v>2</v>
      </c>
      <c r="I255" s="24">
        <v>3</v>
      </c>
      <c r="J255" s="22">
        <f t="shared" si="16"/>
        <v>10.7</v>
      </c>
      <c r="K255" s="33"/>
      <c r="M255" s="27"/>
      <c r="N255" s="27"/>
      <c r="O255" s="27"/>
      <c r="P255" s="27"/>
      <c r="Q255" s="27"/>
      <c r="R255" s="27"/>
      <c r="S255" s="27"/>
    </row>
    <row r="256" spans="1:20">
      <c r="A256" s="18" t="s">
        <v>34</v>
      </c>
      <c r="B256" s="19" t="s">
        <v>27</v>
      </c>
      <c r="C256" s="16">
        <v>2</v>
      </c>
      <c r="D256" s="16">
        <v>1</v>
      </c>
      <c r="E256" s="16">
        <v>1</v>
      </c>
      <c r="F256" s="16">
        <v>1</v>
      </c>
      <c r="G256" s="16">
        <v>3</v>
      </c>
      <c r="H256" s="16">
        <v>3</v>
      </c>
      <c r="I256" s="17">
        <v>3</v>
      </c>
      <c r="J256" s="22">
        <f t="shared" si="16"/>
        <v>14</v>
      </c>
      <c r="K256" s="26"/>
      <c r="M256" s="32"/>
      <c r="N256" s="32"/>
      <c r="O256" s="32"/>
      <c r="P256" s="32"/>
      <c r="Q256" s="32"/>
      <c r="R256" s="32"/>
      <c r="S256" s="32"/>
    </row>
    <row r="257" spans="1:19">
      <c r="A257" s="15" t="s">
        <v>23</v>
      </c>
      <c r="B257" s="16" t="s">
        <v>12</v>
      </c>
      <c r="C257" s="23">
        <v>1</v>
      </c>
      <c r="D257" s="23">
        <v>0.8</v>
      </c>
      <c r="E257" s="23">
        <v>0.5</v>
      </c>
      <c r="F257" s="23">
        <v>0.3</v>
      </c>
      <c r="G257" s="23">
        <v>2</v>
      </c>
      <c r="H257" s="23">
        <v>2</v>
      </c>
      <c r="I257" s="24">
        <v>2</v>
      </c>
      <c r="J257" s="22">
        <f t="shared" si="16"/>
        <v>8.6</v>
      </c>
      <c r="K257" s="26"/>
      <c r="M257" s="32"/>
      <c r="N257" s="32"/>
      <c r="O257" s="32"/>
      <c r="P257" s="32"/>
      <c r="Q257" s="32"/>
      <c r="R257" s="32"/>
      <c r="S257" s="32"/>
    </row>
    <row r="258" spans="1:19">
      <c r="A258" s="15" t="s">
        <v>24</v>
      </c>
      <c r="B258" s="16" t="s">
        <v>12</v>
      </c>
      <c r="C258" s="23">
        <v>0.5</v>
      </c>
      <c r="D258" s="23">
        <v>0.5</v>
      </c>
      <c r="E258" s="23">
        <v>0.2</v>
      </c>
      <c r="F258" s="23">
        <v>0.2</v>
      </c>
      <c r="G258" s="23">
        <v>1</v>
      </c>
      <c r="H258" s="23">
        <v>1</v>
      </c>
      <c r="I258" s="24">
        <v>1</v>
      </c>
      <c r="J258" s="22">
        <f t="shared" si="16"/>
        <v>4.4000000000000004</v>
      </c>
      <c r="K258" s="26"/>
      <c r="M258" s="32"/>
      <c r="N258" s="32"/>
      <c r="O258" s="32"/>
      <c r="P258" s="32"/>
      <c r="Q258" s="32"/>
      <c r="R258" s="32"/>
      <c r="S258" s="32"/>
    </row>
    <row r="259" spans="1:19">
      <c r="A259" s="15" t="s">
        <v>45</v>
      </c>
      <c r="B259" s="16" t="s">
        <v>25</v>
      </c>
      <c r="C259" s="23">
        <v>1</v>
      </c>
      <c r="D259" s="23">
        <v>1</v>
      </c>
      <c r="E259" s="23">
        <v>0.5</v>
      </c>
      <c r="F259" s="23">
        <v>0.5</v>
      </c>
      <c r="G259" s="23">
        <v>1</v>
      </c>
      <c r="H259" s="23">
        <v>1</v>
      </c>
      <c r="I259" s="24">
        <v>1</v>
      </c>
      <c r="J259" s="22">
        <f t="shared" si="16"/>
        <v>6</v>
      </c>
      <c r="K259" s="33"/>
    </row>
    <row r="260" spans="1:19">
      <c r="A260" s="15" t="s">
        <v>26</v>
      </c>
      <c r="B260" s="16" t="s">
        <v>27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4">
        <v>1</v>
      </c>
      <c r="J260" s="22">
        <f t="shared" si="16"/>
        <v>7</v>
      </c>
      <c r="K260" s="33"/>
    </row>
    <row r="261" spans="1:19">
      <c r="A261" s="15" t="s">
        <v>28</v>
      </c>
      <c r="B261" s="16" t="s">
        <v>12</v>
      </c>
      <c r="C261" s="23">
        <v>3</v>
      </c>
      <c r="D261" s="23">
        <v>3</v>
      </c>
      <c r="E261" s="23">
        <v>2</v>
      </c>
      <c r="F261" s="23">
        <v>1</v>
      </c>
      <c r="G261" s="23">
        <v>5</v>
      </c>
      <c r="H261" s="23">
        <v>5</v>
      </c>
      <c r="I261" s="24">
        <v>6</v>
      </c>
      <c r="J261" s="22">
        <f t="shared" si="16"/>
        <v>25</v>
      </c>
      <c r="K261" s="33"/>
    </row>
    <row r="262" spans="1:19">
      <c r="A262" s="15" t="s">
        <v>29</v>
      </c>
      <c r="B262" s="16" t="s">
        <v>12</v>
      </c>
      <c r="C262" s="23">
        <v>1</v>
      </c>
      <c r="D262" s="23">
        <v>1</v>
      </c>
      <c r="E262" s="23">
        <v>0.5</v>
      </c>
      <c r="F262" s="23">
        <v>0.3</v>
      </c>
      <c r="G262" s="23">
        <v>2</v>
      </c>
      <c r="H262" s="23">
        <v>2</v>
      </c>
      <c r="I262" s="24">
        <v>2</v>
      </c>
      <c r="J262" s="22">
        <f t="shared" si="16"/>
        <v>8.8000000000000007</v>
      </c>
      <c r="K262" s="33"/>
    </row>
    <row r="264" spans="1:19">
      <c r="A264" s="1"/>
      <c r="B264" s="2"/>
      <c r="C264" s="46">
        <v>44704</v>
      </c>
      <c r="D264" s="46"/>
      <c r="E264" s="46"/>
      <c r="F264" s="46"/>
      <c r="G264" s="46"/>
      <c r="H264" s="46"/>
      <c r="I264" s="46"/>
    </row>
    <row r="265" spans="1:19">
      <c r="A265" s="1"/>
      <c r="B265" s="2"/>
      <c r="C265" s="46"/>
      <c r="D265" s="46"/>
      <c r="E265" s="46"/>
      <c r="F265" s="46"/>
      <c r="G265" s="46"/>
      <c r="H265" s="46"/>
      <c r="I265" s="46"/>
    </row>
    <row r="266" spans="1:19">
      <c r="A266" s="3"/>
      <c r="B266" s="4"/>
      <c r="C266" s="5" t="s">
        <v>3</v>
      </c>
      <c r="D266" s="5" t="s">
        <v>4</v>
      </c>
      <c r="E266" s="6" t="s">
        <v>5</v>
      </c>
      <c r="F266" s="5" t="s">
        <v>6</v>
      </c>
      <c r="G266" s="6" t="s">
        <v>7</v>
      </c>
      <c r="H266" s="5" t="s">
        <v>8</v>
      </c>
      <c r="I266" s="7" t="s">
        <v>9</v>
      </c>
      <c r="J266" s="21" t="s">
        <v>10</v>
      </c>
      <c r="K266" s="26"/>
      <c r="M266" s="32"/>
      <c r="N266" s="32"/>
      <c r="O266" s="32"/>
      <c r="P266" s="32"/>
      <c r="Q266" s="32"/>
      <c r="R266" s="32"/>
      <c r="S266" s="32"/>
    </row>
    <row r="267" spans="1:19">
      <c r="A267" s="15" t="s">
        <v>16</v>
      </c>
      <c r="B267" s="16" t="s">
        <v>17</v>
      </c>
      <c r="C267" s="23">
        <v>2</v>
      </c>
      <c r="D267" s="23">
        <v>2</v>
      </c>
      <c r="E267" s="23">
        <v>1</v>
      </c>
      <c r="F267" s="23">
        <v>1</v>
      </c>
      <c r="G267" s="23">
        <v>3</v>
      </c>
      <c r="H267" s="23">
        <v>3</v>
      </c>
      <c r="I267" s="23">
        <v>4</v>
      </c>
      <c r="J267" s="22">
        <f>SUM(C267:I267)</f>
        <v>16</v>
      </c>
      <c r="K267" s="26"/>
      <c r="M267" s="27"/>
      <c r="N267" s="27"/>
      <c r="O267" s="27"/>
      <c r="P267" s="27"/>
      <c r="Q267" s="27"/>
      <c r="R267" s="27"/>
      <c r="S267" s="27"/>
    </row>
    <row r="268" spans="1:19">
      <c r="A268" s="15" t="s">
        <v>18</v>
      </c>
      <c r="B268" s="16" t="s">
        <v>12</v>
      </c>
      <c r="C268" s="16">
        <v>1</v>
      </c>
      <c r="D268" s="16">
        <v>0.5</v>
      </c>
      <c r="E268" s="16">
        <v>0.3</v>
      </c>
      <c r="F268" s="16">
        <v>0.2</v>
      </c>
      <c r="G268" s="16">
        <v>1</v>
      </c>
      <c r="H268" s="16">
        <v>1</v>
      </c>
      <c r="I268" s="16">
        <v>2</v>
      </c>
      <c r="J268" s="22">
        <f t="shared" ref="J268:J280" si="17">SUM(C268:I268)</f>
        <v>6</v>
      </c>
      <c r="K268" s="26"/>
      <c r="M268" s="32"/>
      <c r="N268" s="32"/>
      <c r="O268" s="32"/>
      <c r="P268" s="32"/>
      <c r="Q268" s="32"/>
      <c r="R268" s="32"/>
      <c r="S268" s="32"/>
    </row>
    <row r="269" spans="1:19">
      <c r="A269" s="15" t="s">
        <v>19</v>
      </c>
      <c r="B269" s="16" t="s">
        <v>12</v>
      </c>
      <c r="C269" s="23">
        <v>1</v>
      </c>
      <c r="D269" s="23">
        <v>0.5</v>
      </c>
      <c r="E269" s="23">
        <v>0.5</v>
      </c>
      <c r="F269" s="23">
        <v>0.2</v>
      </c>
      <c r="G269" s="23">
        <v>1</v>
      </c>
      <c r="H269" s="23">
        <v>1</v>
      </c>
      <c r="I269" s="23">
        <v>2</v>
      </c>
      <c r="J269" s="22">
        <f t="shared" si="17"/>
        <v>6.2</v>
      </c>
      <c r="K269" s="33"/>
      <c r="M269" s="32"/>
      <c r="N269" s="32"/>
      <c r="O269" s="32"/>
      <c r="P269" s="32"/>
      <c r="Q269" s="32"/>
      <c r="R269" s="32"/>
      <c r="S269" s="32"/>
    </row>
    <row r="270" spans="1:19">
      <c r="A270" s="18" t="s">
        <v>20</v>
      </c>
      <c r="B270" s="19" t="s">
        <v>12</v>
      </c>
      <c r="C270" s="23">
        <v>2</v>
      </c>
      <c r="D270" s="23">
        <v>1</v>
      </c>
      <c r="E270" s="23">
        <v>0.5</v>
      </c>
      <c r="F270" s="23">
        <v>0.3</v>
      </c>
      <c r="G270" s="23">
        <v>2</v>
      </c>
      <c r="H270" s="23">
        <v>2</v>
      </c>
      <c r="I270" s="23">
        <v>3</v>
      </c>
      <c r="J270" s="22">
        <f t="shared" si="17"/>
        <v>10.8</v>
      </c>
      <c r="K270" s="33"/>
      <c r="M270" s="32"/>
      <c r="N270" s="32"/>
      <c r="O270" s="32"/>
      <c r="P270" s="32"/>
      <c r="Q270" s="32"/>
      <c r="R270" s="32"/>
      <c r="S270" s="32"/>
    </row>
    <row r="271" spans="1:19">
      <c r="A271" s="18" t="s">
        <v>21</v>
      </c>
      <c r="B271" s="19" t="s">
        <v>12</v>
      </c>
      <c r="C271" s="23">
        <v>2</v>
      </c>
      <c r="D271" s="23">
        <v>1</v>
      </c>
      <c r="E271" s="23">
        <v>0.5</v>
      </c>
      <c r="F271" s="23">
        <v>0.2</v>
      </c>
      <c r="G271" s="23">
        <v>2</v>
      </c>
      <c r="H271" s="23">
        <v>2</v>
      </c>
      <c r="I271" s="23">
        <v>3</v>
      </c>
      <c r="J271" s="22">
        <f t="shared" si="17"/>
        <v>10.7</v>
      </c>
      <c r="K271" s="33"/>
      <c r="M271" s="27"/>
      <c r="N271" s="27"/>
      <c r="O271" s="27"/>
      <c r="P271" s="27"/>
      <c r="Q271" s="27"/>
      <c r="R271" s="27"/>
      <c r="S271" s="27"/>
    </row>
    <row r="272" spans="1:19">
      <c r="A272" s="18" t="s">
        <v>34</v>
      </c>
      <c r="B272" s="19" t="s">
        <v>27</v>
      </c>
      <c r="C272" s="16">
        <v>2</v>
      </c>
      <c r="D272" s="16">
        <v>1</v>
      </c>
      <c r="E272" s="16">
        <v>1</v>
      </c>
      <c r="F272" s="16">
        <v>1</v>
      </c>
      <c r="G272" s="16">
        <v>3</v>
      </c>
      <c r="H272" s="16">
        <v>3</v>
      </c>
      <c r="I272" s="16">
        <v>4</v>
      </c>
      <c r="J272" s="22">
        <f t="shared" si="17"/>
        <v>15</v>
      </c>
      <c r="K272" s="33"/>
      <c r="M272" s="27"/>
      <c r="N272" s="27"/>
      <c r="O272" s="27"/>
      <c r="P272" s="27"/>
      <c r="Q272" s="27"/>
      <c r="R272" s="27"/>
      <c r="S272" s="27"/>
    </row>
    <row r="273" spans="1:19">
      <c r="A273" s="18" t="s">
        <v>30</v>
      </c>
      <c r="B273" s="19" t="s">
        <v>12</v>
      </c>
      <c r="C273" s="16">
        <v>6</v>
      </c>
      <c r="D273" s="16">
        <v>3</v>
      </c>
      <c r="E273" s="16">
        <v>2</v>
      </c>
      <c r="F273" s="16">
        <v>1</v>
      </c>
      <c r="G273" s="16">
        <v>7</v>
      </c>
      <c r="H273" s="16">
        <v>7</v>
      </c>
      <c r="I273" s="16">
        <v>9</v>
      </c>
      <c r="J273" s="22">
        <f t="shared" si="17"/>
        <v>35</v>
      </c>
      <c r="K273" s="33"/>
      <c r="M273" s="32"/>
      <c r="N273" s="32"/>
      <c r="O273" s="32"/>
      <c r="P273" s="32"/>
      <c r="Q273" s="32"/>
      <c r="R273" s="32"/>
      <c r="S273" s="32"/>
    </row>
    <row r="274" spans="1:19">
      <c r="A274" s="18" t="s">
        <v>31</v>
      </c>
      <c r="B274" s="19" t="s">
        <v>25</v>
      </c>
      <c r="C274" s="23">
        <v>3</v>
      </c>
      <c r="D274" s="23">
        <v>2</v>
      </c>
      <c r="E274" s="23">
        <v>1</v>
      </c>
      <c r="F274" s="23">
        <v>1</v>
      </c>
      <c r="G274" s="23">
        <v>0</v>
      </c>
      <c r="H274" s="23">
        <v>0</v>
      </c>
      <c r="I274" s="23">
        <v>0</v>
      </c>
      <c r="J274" s="22">
        <f t="shared" si="17"/>
        <v>7</v>
      </c>
      <c r="K274" s="26"/>
      <c r="M274" s="32"/>
      <c r="N274" s="32"/>
      <c r="O274" s="32"/>
      <c r="P274" s="32"/>
      <c r="Q274" s="32"/>
      <c r="R274" s="32"/>
      <c r="S274" s="32"/>
    </row>
    <row r="275" spans="1:19">
      <c r="A275" s="15" t="s">
        <v>23</v>
      </c>
      <c r="B275" s="16" t="s">
        <v>12</v>
      </c>
      <c r="C275" s="23">
        <v>1</v>
      </c>
      <c r="D275" s="23">
        <v>0.8</v>
      </c>
      <c r="E275" s="23">
        <v>0.5</v>
      </c>
      <c r="F275" s="23">
        <v>0.3</v>
      </c>
      <c r="G275" s="23">
        <v>2</v>
      </c>
      <c r="H275" s="23">
        <v>2</v>
      </c>
      <c r="I275" s="23">
        <v>3</v>
      </c>
      <c r="J275" s="22">
        <f t="shared" si="17"/>
        <v>9.6</v>
      </c>
      <c r="K275" s="26"/>
      <c r="M275" s="32"/>
      <c r="N275" s="32"/>
      <c r="O275" s="32"/>
      <c r="P275" s="32"/>
      <c r="Q275" s="32"/>
      <c r="R275" s="32"/>
      <c r="S275" s="32"/>
    </row>
    <row r="276" spans="1:19">
      <c r="A276" s="15" t="s">
        <v>24</v>
      </c>
      <c r="B276" s="16" t="s">
        <v>12</v>
      </c>
      <c r="C276" s="23">
        <v>0.5</v>
      </c>
      <c r="D276" s="23">
        <v>0.5</v>
      </c>
      <c r="E276" s="23">
        <v>0.2</v>
      </c>
      <c r="F276" s="23">
        <v>0.2</v>
      </c>
      <c r="G276" s="23">
        <v>1</v>
      </c>
      <c r="H276" s="23">
        <v>1</v>
      </c>
      <c r="I276" s="23">
        <v>1</v>
      </c>
      <c r="J276" s="22">
        <f t="shared" si="17"/>
        <v>4.4000000000000004</v>
      </c>
      <c r="K276" s="26"/>
      <c r="M276" s="32"/>
      <c r="N276" s="32"/>
      <c r="O276" s="32"/>
      <c r="P276" s="32"/>
      <c r="Q276" s="32"/>
      <c r="R276" s="32"/>
      <c r="S276" s="32"/>
    </row>
    <row r="277" spans="1:19">
      <c r="A277" s="15" t="s">
        <v>45</v>
      </c>
      <c r="B277" s="16" t="s">
        <v>25</v>
      </c>
      <c r="C277" s="23">
        <v>1</v>
      </c>
      <c r="D277" s="23">
        <v>1</v>
      </c>
      <c r="E277" s="23">
        <v>0.5</v>
      </c>
      <c r="F277" s="23">
        <v>0.5</v>
      </c>
      <c r="G277" s="23">
        <v>1</v>
      </c>
      <c r="H277" s="23">
        <v>1</v>
      </c>
      <c r="I277" s="23">
        <v>1</v>
      </c>
      <c r="J277" s="22">
        <f t="shared" si="17"/>
        <v>6</v>
      </c>
      <c r="K277" s="26"/>
      <c r="M277" s="32"/>
      <c r="N277" s="32"/>
      <c r="O277" s="32"/>
      <c r="P277" s="32"/>
      <c r="Q277" s="32"/>
      <c r="R277" s="32"/>
      <c r="S277" s="32"/>
    </row>
    <row r="278" spans="1:19">
      <c r="A278" s="15" t="s">
        <v>26</v>
      </c>
      <c r="B278" s="16" t="s">
        <v>27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2">
        <f t="shared" si="17"/>
        <v>7</v>
      </c>
      <c r="K278" s="26"/>
      <c r="M278" s="32"/>
      <c r="N278" s="32"/>
      <c r="O278" s="32"/>
      <c r="P278" s="32"/>
      <c r="Q278" s="32"/>
      <c r="R278" s="32"/>
      <c r="S278" s="32"/>
    </row>
    <row r="279" spans="1:19">
      <c r="A279" s="15" t="s">
        <v>28</v>
      </c>
      <c r="B279" s="16" t="s">
        <v>12</v>
      </c>
      <c r="C279" s="23">
        <v>3</v>
      </c>
      <c r="D279" s="23">
        <v>3</v>
      </c>
      <c r="E279" s="23">
        <v>2</v>
      </c>
      <c r="F279" s="23">
        <v>1</v>
      </c>
      <c r="G279" s="23">
        <v>5</v>
      </c>
      <c r="H279" s="23">
        <v>5</v>
      </c>
      <c r="I279" s="23">
        <v>6</v>
      </c>
      <c r="J279" s="22">
        <f t="shared" si="17"/>
        <v>25</v>
      </c>
      <c r="K279" s="33"/>
    </row>
    <row r="280" spans="1:19">
      <c r="A280" s="15" t="s">
        <v>29</v>
      </c>
      <c r="B280" s="16" t="s">
        <v>12</v>
      </c>
      <c r="C280" s="23">
        <v>1</v>
      </c>
      <c r="D280" s="23">
        <v>1</v>
      </c>
      <c r="E280" s="23">
        <v>0.5</v>
      </c>
      <c r="F280" s="23">
        <v>0.3</v>
      </c>
      <c r="G280" s="23">
        <v>2</v>
      </c>
      <c r="H280" s="23">
        <v>2</v>
      </c>
      <c r="I280" s="23">
        <v>2</v>
      </c>
      <c r="J280" s="22">
        <f t="shared" si="17"/>
        <v>8.8000000000000007</v>
      </c>
      <c r="K280" s="33"/>
    </row>
    <row r="282" spans="1:19">
      <c r="A282" s="1"/>
      <c r="B282" s="2"/>
      <c r="C282" s="46">
        <v>44711</v>
      </c>
      <c r="D282" s="46"/>
      <c r="E282" s="46"/>
      <c r="F282" s="46"/>
      <c r="G282" s="46"/>
      <c r="H282" s="46"/>
      <c r="I282" s="46"/>
    </row>
    <row r="283" spans="1:19">
      <c r="A283" s="1"/>
      <c r="B283" s="2"/>
      <c r="C283" s="46"/>
      <c r="D283" s="46"/>
      <c r="E283" s="46"/>
      <c r="F283" s="46"/>
      <c r="G283" s="46"/>
      <c r="H283" s="46"/>
      <c r="I283" s="46"/>
    </row>
    <row r="284" spans="1:19">
      <c r="A284" s="3"/>
      <c r="B284" s="4"/>
      <c r="C284" s="5" t="s">
        <v>3</v>
      </c>
      <c r="D284" s="5" t="s">
        <v>4</v>
      </c>
      <c r="E284" s="6" t="s">
        <v>5</v>
      </c>
      <c r="F284" s="5" t="s">
        <v>6</v>
      </c>
      <c r="G284" s="6" t="s">
        <v>7</v>
      </c>
      <c r="H284" s="5" t="s">
        <v>8</v>
      </c>
      <c r="I284" s="7" t="s">
        <v>9</v>
      </c>
      <c r="J284" s="21" t="s">
        <v>10</v>
      </c>
      <c r="K284" s="26"/>
      <c r="M284" s="32"/>
      <c r="N284" s="32"/>
      <c r="O284" s="32"/>
      <c r="P284" s="32"/>
      <c r="Q284" s="32"/>
      <c r="R284" s="32"/>
      <c r="S284" s="32"/>
    </row>
    <row r="285" spans="1:19">
      <c r="A285" s="15" t="s">
        <v>16</v>
      </c>
      <c r="B285" s="16" t="s">
        <v>17</v>
      </c>
      <c r="C285" s="23">
        <v>2</v>
      </c>
      <c r="D285" s="23">
        <v>2</v>
      </c>
      <c r="E285" s="23">
        <v>1</v>
      </c>
      <c r="F285" s="23">
        <v>1</v>
      </c>
      <c r="G285" s="23">
        <v>3</v>
      </c>
      <c r="H285" s="23">
        <v>3</v>
      </c>
      <c r="I285" s="24">
        <v>4</v>
      </c>
      <c r="J285" s="22">
        <f>SUM(C285:I285)</f>
        <v>16</v>
      </c>
      <c r="K285" s="26"/>
      <c r="M285" s="27"/>
      <c r="N285" s="27"/>
      <c r="O285" s="27"/>
      <c r="P285" s="27"/>
      <c r="Q285" s="27"/>
      <c r="R285" s="27"/>
      <c r="S285" s="27"/>
    </row>
    <row r="286" spans="1:19">
      <c r="A286" s="15" t="s">
        <v>18</v>
      </c>
      <c r="B286" s="16" t="s">
        <v>12</v>
      </c>
      <c r="C286" s="16">
        <v>1</v>
      </c>
      <c r="D286" s="16">
        <v>0.5</v>
      </c>
      <c r="E286" s="16">
        <v>0.3</v>
      </c>
      <c r="F286" s="16">
        <v>0.2</v>
      </c>
      <c r="G286" s="16">
        <v>1</v>
      </c>
      <c r="H286" s="16">
        <v>1</v>
      </c>
      <c r="I286" s="17">
        <v>2</v>
      </c>
      <c r="J286" s="22">
        <f t="shared" ref="J286:J296" si="18">SUM(C286:I286)</f>
        <v>6</v>
      </c>
      <c r="K286" s="26"/>
      <c r="M286" s="32"/>
      <c r="N286" s="32"/>
      <c r="O286" s="32"/>
      <c r="P286" s="32"/>
      <c r="Q286" s="32"/>
      <c r="R286" s="32"/>
      <c r="S286" s="32"/>
    </row>
    <row r="287" spans="1:19">
      <c r="A287" s="15" t="s">
        <v>19</v>
      </c>
      <c r="B287" s="16" t="s">
        <v>12</v>
      </c>
      <c r="C287" s="23">
        <v>1</v>
      </c>
      <c r="D287" s="23">
        <v>0.5</v>
      </c>
      <c r="E287" s="23">
        <v>0.5</v>
      </c>
      <c r="F287" s="23">
        <v>0.2</v>
      </c>
      <c r="G287" s="23">
        <v>1</v>
      </c>
      <c r="H287" s="23">
        <v>1</v>
      </c>
      <c r="I287" s="24">
        <v>2</v>
      </c>
      <c r="J287" s="22">
        <f t="shared" si="18"/>
        <v>6.2</v>
      </c>
      <c r="K287" s="33"/>
      <c r="M287" s="32"/>
      <c r="N287" s="32"/>
      <c r="O287" s="32"/>
      <c r="P287" s="32"/>
      <c r="Q287" s="32"/>
      <c r="R287" s="32"/>
      <c r="S287" s="32"/>
    </row>
    <row r="288" spans="1:19">
      <c r="A288" s="18" t="s">
        <v>20</v>
      </c>
      <c r="B288" s="19" t="s">
        <v>12</v>
      </c>
      <c r="C288" s="23">
        <v>2</v>
      </c>
      <c r="D288" s="23">
        <v>1</v>
      </c>
      <c r="E288" s="23">
        <v>0.5</v>
      </c>
      <c r="F288" s="23">
        <v>0.3</v>
      </c>
      <c r="G288" s="23">
        <v>2</v>
      </c>
      <c r="H288" s="23">
        <v>2</v>
      </c>
      <c r="I288" s="24">
        <v>3</v>
      </c>
      <c r="J288" s="22">
        <f t="shared" si="18"/>
        <v>10.8</v>
      </c>
      <c r="K288" s="33"/>
      <c r="M288" s="32"/>
      <c r="N288" s="32"/>
      <c r="O288" s="32"/>
      <c r="P288" s="32"/>
      <c r="Q288" s="32"/>
      <c r="R288" s="32"/>
      <c r="S288" s="32"/>
    </row>
    <row r="289" spans="1:19">
      <c r="A289" s="18" t="s">
        <v>21</v>
      </c>
      <c r="B289" s="19" t="s">
        <v>12</v>
      </c>
      <c r="C289" s="23">
        <v>2</v>
      </c>
      <c r="D289" s="23">
        <v>1</v>
      </c>
      <c r="E289" s="23">
        <v>0.5</v>
      </c>
      <c r="F289" s="23">
        <v>0.2</v>
      </c>
      <c r="G289" s="23">
        <v>2</v>
      </c>
      <c r="H289" s="23">
        <v>2</v>
      </c>
      <c r="I289" s="24">
        <v>3</v>
      </c>
      <c r="J289" s="22">
        <f t="shared" si="18"/>
        <v>10.7</v>
      </c>
      <c r="K289" s="33"/>
      <c r="M289" s="27"/>
      <c r="N289" s="27"/>
      <c r="O289" s="27"/>
      <c r="P289" s="27"/>
      <c r="Q289" s="27"/>
      <c r="R289" s="27"/>
      <c r="S289" s="27"/>
    </row>
    <row r="290" spans="1:19">
      <c r="A290" s="18" t="s">
        <v>40</v>
      </c>
      <c r="B290" s="19" t="s">
        <v>12</v>
      </c>
      <c r="C290" s="16">
        <v>6</v>
      </c>
      <c r="D290" s="16">
        <v>3</v>
      </c>
      <c r="E290" s="16">
        <v>2</v>
      </c>
      <c r="F290" s="16">
        <v>1</v>
      </c>
      <c r="G290" s="16">
        <v>7</v>
      </c>
      <c r="H290" s="16">
        <v>7</v>
      </c>
      <c r="I290" s="17">
        <v>9</v>
      </c>
      <c r="J290" s="22">
        <f t="shared" si="18"/>
        <v>35</v>
      </c>
      <c r="K290" s="26"/>
      <c r="M290" s="32"/>
      <c r="N290" s="32"/>
      <c r="O290" s="32"/>
      <c r="P290" s="32"/>
      <c r="Q290" s="32"/>
      <c r="R290" s="32"/>
      <c r="S290" s="32"/>
    </row>
    <row r="291" spans="1:19">
      <c r="A291" s="18" t="s">
        <v>31</v>
      </c>
      <c r="B291" s="19" t="s">
        <v>25</v>
      </c>
      <c r="C291" s="16">
        <v>3</v>
      </c>
      <c r="D291" s="16">
        <v>2</v>
      </c>
      <c r="E291" s="16">
        <v>1</v>
      </c>
      <c r="F291" s="16">
        <v>1</v>
      </c>
      <c r="G291" s="16">
        <v>4</v>
      </c>
      <c r="H291" s="16">
        <v>4</v>
      </c>
      <c r="I291" s="17">
        <v>5</v>
      </c>
      <c r="J291" s="22">
        <f t="shared" si="18"/>
        <v>20</v>
      </c>
      <c r="K291" s="26"/>
      <c r="M291" s="32"/>
      <c r="N291" s="32"/>
      <c r="O291" s="32"/>
      <c r="P291" s="32"/>
      <c r="Q291" s="32"/>
      <c r="R291" s="32"/>
      <c r="S291" s="32"/>
    </row>
    <row r="292" spans="1:19">
      <c r="A292" s="15" t="s">
        <v>23</v>
      </c>
      <c r="B292" s="16" t="s">
        <v>12</v>
      </c>
      <c r="C292" s="23">
        <v>1</v>
      </c>
      <c r="D292" s="23">
        <v>0.8</v>
      </c>
      <c r="E292" s="23">
        <v>0.5</v>
      </c>
      <c r="F292" s="23">
        <v>0.3</v>
      </c>
      <c r="G292" s="23">
        <v>2</v>
      </c>
      <c r="H292" s="23">
        <v>2</v>
      </c>
      <c r="I292" s="24">
        <v>3</v>
      </c>
      <c r="J292" s="22">
        <f t="shared" si="18"/>
        <v>9.6</v>
      </c>
      <c r="K292" s="26"/>
      <c r="M292" s="32"/>
      <c r="N292" s="32"/>
      <c r="O292" s="32"/>
      <c r="P292" s="32"/>
      <c r="Q292" s="32"/>
      <c r="R292" s="32"/>
      <c r="S292" s="32"/>
    </row>
    <row r="293" spans="1:19">
      <c r="A293" s="15" t="s">
        <v>24</v>
      </c>
      <c r="B293" s="16" t="s">
        <v>12</v>
      </c>
      <c r="C293" s="23">
        <v>0.5</v>
      </c>
      <c r="D293" s="23">
        <v>0.5</v>
      </c>
      <c r="E293" s="23">
        <v>0.2</v>
      </c>
      <c r="F293" s="23">
        <v>0.2</v>
      </c>
      <c r="G293" s="23">
        <v>1</v>
      </c>
      <c r="H293" s="23">
        <v>1</v>
      </c>
      <c r="I293" s="24">
        <v>1</v>
      </c>
      <c r="J293" s="22">
        <f t="shared" si="18"/>
        <v>4.4000000000000004</v>
      </c>
      <c r="K293" s="26"/>
      <c r="M293" s="32"/>
      <c r="N293" s="32"/>
      <c r="O293" s="32"/>
      <c r="P293" s="32"/>
      <c r="Q293" s="32"/>
      <c r="R293" s="32"/>
      <c r="S293" s="32"/>
    </row>
    <row r="294" spans="1:19">
      <c r="A294" s="15" t="s">
        <v>26</v>
      </c>
      <c r="B294" s="16" t="s">
        <v>27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4">
        <v>1</v>
      </c>
      <c r="J294" s="22">
        <f t="shared" si="18"/>
        <v>7</v>
      </c>
      <c r="K294" s="33"/>
    </row>
    <row r="295" spans="1:19">
      <c r="A295" s="15" t="s">
        <v>28</v>
      </c>
      <c r="B295" s="16" t="s">
        <v>12</v>
      </c>
      <c r="C295" s="23">
        <v>3</v>
      </c>
      <c r="D295" s="23">
        <v>3</v>
      </c>
      <c r="E295" s="23">
        <v>2</v>
      </c>
      <c r="F295" s="23">
        <v>1</v>
      </c>
      <c r="G295" s="23">
        <v>5</v>
      </c>
      <c r="H295" s="23">
        <v>5</v>
      </c>
      <c r="I295" s="24">
        <v>6</v>
      </c>
      <c r="J295" s="22">
        <f t="shared" si="18"/>
        <v>25</v>
      </c>
      <c r="K295" s="33"/>
    </row>
    <row r="296" spans="1:19">
      <c r="A296" s="15" t="s">
        <v>29</v>
      </c>
      <c r="B296" s="16" t="s">
        <v>12</v>
      </c>
      <c r="C296" s="23">
        <v>1</v>
      </c>
      <c r="D296" s="23">
        <v>1</v>
      </c>
      <c r="E296" s="23">
        <v>0.5</v>
      </c>
      <c r="F296" s="23">
        <v>0.3</v>
      </c>
      <c r="G296" s="23">
        <v>2</v>
      </c>
      <c r="H296" s="23">
        <v>2</v>
      </c>
      <c r="I296" s="24">
        <v>2</v>
      </c>
      <c r="J296" s="22">
        <f t="shared" si="18"/>
        <v>8.8000000000000007</v>
      </c>
      <c r="K296" s="33"/>
    </row>
    <row r="298" spans="1:19">
      <c r="A298" s="1"/>
      <c r="B298" s="2"/>
      <c r="C298" s="46">
        <v>44718</v>
      </c>
      <c r="D298" s="46"/>
      <c r="E298" s="46"/>
      <c r="F298" s="46"/>
      <c r="G298" s="46"/>
      <c r="H298" s="46"/>
      <c r="I298" s="46"/>
    </row>
    <row r="299" spans="1:19">
      <c r="A299" s="1"/>
      <c r="B299" s="2"/>
      <c r="C299" s="46"/>
      <c r="D299" s="46"/>
      <c r="E299" s="46"/>
      <c r="F299" s="46"/>
      <c r="G299" s="46"/>
      <c r="H299" s="46"/>
      <c r="I299" s="46"/>
    </row>
    <row r="300" spans="1:19">
      <c r="A300" s="3"/>
      <c r="B300" s="4"/>
      <c r="C300" s="5" t="s">
        <v>3</v>
      </c>
      <c r="D300" s="5" t="s">
        <v>4</v>
      </c>
      <c r="E300" s="6" t="s">
        <v>5</v>
      </c>
      <c r="F300" s="5" t="s">
        <v>6</v>
      </c>
      <c r="G300" s="6" t="s">
        <v>7</v>
      </c>
      <c r="H300" s="5" t="s">
        <v>8</v>
      </c>
      <c r="I300" s="7" t="s">
        <v>9</v>
      </c>
      <c r="J300" s="21" t="s">
        <v>10</v>
      </c>
      <c r="K300" s="26"/>
      <c r="M300" s="32"/>
      <c r="N300" s="32"/>
      <c r="O300" s="32"/>
      <c r="P300" s="32"/>
      <c r="Q300" s="32"/>
      <c r="R300" s="32"/>
      <c r="S300" s="32"/>
    </row>
    <row r="301" spans="1:19">
      <c r="A301" s="15" t="s">
        <v>16</v>
      </c>
      <c r="B301" s="16" t="s">
        <v>17</v>
      </c>
      <c r="C301" s="23">
        <v>2</v>
      </c>
      <c r="D301" s="23">
        <v>2</v>
      </c>
      <c r="E301" s="23">
        <v>1</v>
      </c>
      <c r="F301" s="23">
        <v>1</v>
      </c>
      <c r="G301" s="23">
        <v>3</v>
      </c>
      <c r="H301" s="23">
        <v>3</v>
      </c>
      <c r="I301" s="24">
        <v>4</v>
      </c>
      <c r="J301" s="22">
        <f>SUM(C301:I301)</f>
        <v>16</v>
      </c>
      <c r="K301" s="26"/>
      <c r="M301" s="27"/>
      <c r="N301" s="27"/>
      <c r="O301" s="27"/>
      <c r="P301" s="27"/>
      <c r="Q301" s="27"/>
      <c r="R301" s="27"/>
      <c r="S301" s="27"/>
    </row>
    <row r="302" spans="1:19">
      <c r="A302" s="15" t="s">
        <v>18</v>
      </c>
      <c r="B302" s="16" t="s">
        <v>12</v>
      </c>
      <c r="C302" s="16">
        <v>1</v>
      </c>
      <c r="D302" s="16">
        <v>0.5</v>
      </c>
      <c r="E302" s="16">
        <v>0.3</v>
      </c>
      <c r="F302" s="16">
        <v>0.2</v>
      </c>
      <c r="G302" s="16">
        <v>1</v>
      </c>
      <c r="H302" s="16">
        <v>1</v>
      </c>
      <c r="I302" s="17">
        <v>2</v>
      </c>
      <c r="J302" s="22">
        <f t="shared" ref="J302:J312" si="19">SUM(C302:I302)</f>
        <v>6</v>
      </c>
      <c r="K302" s="26"/>
      <c r="M302" s="32"/>
      <c r="N302" s="32"/>
      <c r="O302" s="32"/>
      <c r="P302" s="32"/>
      <c r="Q302" s="32"/>
      <c r="R302" s="32"/>
      <c r="S302" s="32"/>
    </row>
    <row r="303" spans="1:19">
      <c r="A303" s="15" t="s">
        <v>19</v>
      </c>
      <c r="B303" s="16" t="s">
        <v>12</v>
      </c>
      <c r="C303" s="23">
        <v>1</v>
      </c>
      <c r="D303" s="23">
        <v>0.5</v>
      </c>
      <c r="E303" s="23">
        <v>0.5</v>
      </c>
      <c r="F303" s="23">
        <v>0.2</v>
      </c>
      <c r="G303" s="23">
        <v>1</v>
      </c>
      <c r="H303" s="23">
        <v>1</v>
      </c>
      <c r="I303" s="24">
        <v>2</v>
      </c>
      <c r="J303" s="22">
        <f t="shared" si="19"/>
        <v>6.2</v>
      </c>
      <c r="K303" s="33"/>
      <c r="M303" s="32"/>
      <c r="N303" s="32"/>
      <c r="O303" s="32"/>
      <c r="P303" s="32"/>
      <c r="Q303" s="32"/>
      <c r="R303" s="32"/>
      <c r="S303" s="32"/>
    </row>
    <row r="304" spans="1:19">
      <c r="A304" s="18" t="s">
        <v>20</v>
      </c>
      <c r="B304" s="19" t="s">
        <v>12</v>
      </c>
      <c r="C304" s="23">
        <v>2</v>
      </c>
      <c r="D304" s="23">
        <v>1</v>
      </c>
      <c r="E304" s="23">
        <v>0.5</v>
      </c>
      <c r="F304" s="23">
        <v>0.3</v>
      </c>
      <c r="G304" s="23">
        <v>2</v>
      </c>
      <c r="H304" s="23">
        <v>2</v>
      </c>
      <c r="I304" s="24">
        <v>3</v>
      </c>
      <c r="J304" s="22">
        <f t="shared" si="19"/>
        <v>10.8</v>
      </c>
      <c r="K304" s="33"/>
      <c r="M304" s="27"/>
      <c r="N304" s="27"/>
      <c r="O304" s="27"/>
      <c r="P304" s="27"/>
      <c r="Q304" s="27"/>
      <c r="R304" s="27"/>
      <c r="S304" s="27"/>
    </row>
    <row r="305" spans="1:19">
      <c r="A305" s="18" t="s">
        <v>21</v>
      </c>
      <c r="B305" s="19" t="s">
        <v>12</v>
      </c>
      <c r="C305" s="23">
        <v>2</v>
      </c>
      <c r="D305" s="23">
        <v>1</v>
      </c>
      <c r="E305" s="23">
        <v>0.5</v>
      </c>
      <c r="F305" s="23">
        <v>0.2</v>
      </c>
      <c r="G305" s="23">
        <v>2</v>
      </c>
      <c r="H305" s="23">
        <v>2</v>
      </c>
      <c r="I305" s="24">
        <v>3</v>
      </c>
      <c r="J305" s="22">
        <f t="shared" si="19"/>
        <v>10.7</v>
      </c>
      <c r="K305" s="26"/>
      <c r="M305" s="32"/>
      <c r="N305" s="32"/>
      <c r="O305" s="32"/>
      <c r="P305" s="32"/>
      <c r="Q305" s="32"/>
      <c r="R305" s="32"/>
      <c r="S305" s="32"/>
    </row>
    <row r="306" spans="1:19">
      <c r="A306" s="18" t="s">
        <v>30</v>
      </c>
      <c r="B306" s="19" t="s">
        <v>12</v>
      </c>
      <c r="C306" s="16">
        <v>6</v>
      </c>
      <c r="D306" s="16">
        <v>3</v>
      </c>
      <c r="E306" s="16">
        <v>2</v>
      </c>
      <c r="F306" s="16">
        <v>1</v>
      </c>
      <c r="G306" s="16">
        <v>7</v>
      </c>
      <c r="H306" s="16">
        <v>7</v>
      </c>
      <c r="I306" s="17">
        <v>11</v>
      </c>
      <c r="J306" s="22">
        <f t="shared" si="19"/>
        <v>37</v>
      </c>
      <c r="K306" s="26"/>
      <c r="M306" s="32"/>
      <c r="N306" s="32"/>
      <c r="O306" s="32"/>
      <c r="P306" s="32"/>
      <c r="Q306" s="32"/>
      <c r="R306" s="32"/>
      <c r="S306" s="32"/>
    </row>
    <row r="307" spans="1:19">
      <c r="A307" s="15" t="s">
        <v>23</v>
      </c>
      <c r="B307" s="16" t="s">
        <v>12</v>
      </c>
      <c r="C307" s="23">
        <v>1</v>
      </c>
      <c r="D307" s="23">
        <v>0.8</v>
      </c>
      <c r="E307" s="23">
        <v>0.5</v>
      </c>
      <c r="F307" s="23">
        <v>0.3</v>
      </c>
      <c r="G307" s="23">
        <v>2</v>
      </c>
      <c r="H307" s="23">
        <v>2</v>
      </c>
      <c r="I307" s="24">
        <v>3</v>
      </c>
      <c r="J307" s="22">
        <f t="shared" si="19"/>
        <v>9.6</v>
      </c>
      <c r="K307" s="26"/>
      <c r="M307" s="32"/>
      <c r="N307" s="32"/>
      <c r="O307" s="32"/>
      <c r="P307" s="32"/>
      <c r="Q307" s="32"/>
      <c r="R307" s="32"/>
      <c r="S307" s="32"/>
    </row>
    <row r="308" spans="1:19">
      <c r="A308" s="15" t="s">
        <v>24</v>
      </c>
      <c r="B308" s="16" t="s">
        <v>12</v>
      </c>
      <c r="C308" s="23">
        <v>0.5</v>
      </c>
      <c r="D308" s="23">
        <v>0.5</v>
      </c>
      <c r="E308" s="23">
        <v>0.2</v>
      </c>
      <c r="F308" s="23">
        <v>0.2</v>
      </c>
      <c r="G308" s="23">
        <v>1</v>
      </c>
      <c r="H308" s="23">
        <v>1</v>
      </c>
      <c r="I308" s="24">
        <v>1</v>
      </c>
      <c r="J308" s="22">
        <f t="shared" si="19"/>
        <v>4.4000000000000004</v>
      </c>
      <c r="K308" s="33"/>
      <c r="M308" s="35"/>
      <c r="N308" s="35"/>
      <c r="O308" s="35"/>
      <c r="P308" s="35"/>
      <c r="Q308" s="35"/>
      <c r="R308" s="35"/>
      <c r="S308" s="35"/>
    </row>
    <row r="309" spans="1:19">
      <c r="A309" s="15" t="s">
        <v>45</v>
      </c>
      <c r="B309" s="16" t="s">
        <v>25</v>
      </c>
      <c r="C309" s="23">
        <v>1</v>
      </c>
      <c r="D309" s="23">
        <v>1</v>
      </c>
      <c r="E309" s="23">
        <v>0.5</v>
      </c>
      <c r="F309" s="23">
        <v>0.5</v>
      </c>
      <c r="G309" s="23">
        <v>1</v>
      </c>
      <c r="H309" s="23">
        <v>1</v>
      </c>
      <c r="I309" s="24">
        <v>1</v>
      </c>
      <c r="J309" s="22">
        <f t="shared" si="19"/>
        <v>6</v>
      </c>
      <c r="K309" s="33"/>
    </row>
    <row r="310" spans="1:19">
      <c r="A310" s="15" t="s">
        <v>26</v>
      </c>
      <c r="B310" s="16" t="s">
        <v>27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4">
        <v>1</v>
      </c>
      <c r="J310" s="22">
        <f t="shared" si="19"/>
        <v>7</v>
      </c>
      <c r="K310" s="33"/>
    </row>
    <row r="311" spans="1:19">
      <c r="A311" s="15" t="s">
        <v>28</v>
      </c>
      <c r="B311" s="16" t="s">
        <v>12</v>
      </c>
      <c r="C311" s="23">
        <v>3</v>
      </c>
      <c r="D311" s="23">
        <v>3</v>
      </c>
      <c r="E311" s="23">
        <v>2</v>
      </c>
      <c r="F311" s="23">
        <v>1</v>
      </c>
      <c r="G311" s="23">
        <v>5</v>
      </c>
      <c r="H311" s="23">
        <v>5</v>
      </c>
      <c r="I311" s="24">
        <v>6</v>
      </c>
      <c r="J311" s="22">
        <f t="shared" si="19"/>
        <v>25</v>
      </c>
      <c r="K311" s="33"/>
    </row>
    <row r="312" spans="1:19">
      <c r="A312" s="15" t="s">
        <v>29</v>
      </c>
      <c r="B312" s="16" t="s">
        <v>12</v>
      </c>
      <c r="C312" s="23">
        <v>1</v>
      </c>
      <c r="D312" s="23">
        <v>1</v>
      </c>
      <c r="E312" s="23">
        <v>0.5</v>
      </c>
      <c r="F312" s="23">
        <v>0.3</v>
      </c>
      <c r="G312" s="23">
        <v>2</v>
      </c>
      <c r="H312" s="23">
        <v>2</v>
      </c>
      <c r="I312" s="24">
        <v>2</v>
      </c>
      <c r="J312" s="22">
        <f t="shared" si="19"/>
        <v>8.8000000000000007</v>
      </c>
      <c r="K312" s="33"/>
    </row>
    <row r="313" spans="1:19">
      <c r="A313" s="26"/>
      <c r="B313" s="27"/>
      <c r="C313" s="26"/>
      <c r="D313" s="26"/>
      <c r="E313" s="26"/>
      <c r="F313" s="26"/>
      <c r="G313" s="26"/>
      <c r="H313" s="26"/>
      <c r="I313" s="26"/>
    </row>
    <row r="314" spans="1:19">
      <c r="A314" s="1"/>
      <c r="B314" s="2"/>
      <c r="C314" s="46">
        <v>44718</v>
      </c>
      <c r="D314" s="46"/>
      <c r="E314" s="46"/>
      <c r="F314" s="46"/>
      <c r="G314" s="46"/>
      <c r="H314" s="46"/>
      <c r="I314" s="46"/>
    </row>
    <row r="315" spans="1:19">
      <c r="A315" s="1"/>
      <c r="B315" s="2"/>
      <c r="C315" s="46"/>
      <c r="D315" s="46"/>
      <c r="E315" s="46"/>
      <c r="F315" s="46"/>
      <c r="G315" s="46"/>
      <c r="H315" s="46"/>
      <c r="I315" s="46"/>
    </row>
    <row r="316" spans="1:19">
      <c r="A316" s="3"/>
      <c r="B316" s="4"/>
      <c r="C316" s="5" t="s">
        <v>3</v>
      </c>
      <c r="D316" s="5" t="s">
        <v>4</v>
      </c>
      <c r="E316" s="6" t="s">
        <v>5</v>
      </c>
      <c r="F316" s="5" t="s">
        <v>6</v>
      </c>
      <c r="G316" s="6" t="s">
        <v>7</v>
      </c>
      <c r="H316" s="5" t="s">
        <v>8</v>
      </c>
      <c r="I316" s="7" t="s">
        <v>9</v>
      </c>
      <c r="J316" s="21" t="s">
        <v>10</v>
      </c>
    </row>
    <row r="317" spans="1:19">
      <c r="A317" s="9" t="s">
        <v>11</v>
      </c>
      <c r="B317" s="10" t="s">
        <v>12</v>
      </c>
      <c r="C317" s="11">
        <v>12</v>
      </c>
      <c r="D317" s="11">
        <v>6</v>
      </c>
      <c r="E317" s="12">
        <v>3</v>
      </c>
      <c r="F317" s="11">
        <v>2</v>
      </c>
      <c r="G317" s="12">
        <v>14</v>
      </c>
      <c r="H317" s="11">
        <v>13</v>
      </c>
      <c r="I317" s="13">
        <v>20</v>
      </c>
      <c r="J317" s="22">
        <f>SUM(C317:I317)</f>
        <v>70</v>
      </c>
      <c r="K317" s="39"/>
    </row>
    <row r="318" spans="1:19">
      <c r="A318" s="15" t="s">
        <v>43</v>
      </c>
      <c r="B318" s="16" t="s">
        <v>12</v>
      </c>
      <c r="C318" s="16">
        <v>6</v>
      </c>
      <c r="D318" s="16">
        <v>3</v>
      </c>
      <c r="E318" s="16">
        <v>2</v>
      </c>
      <c r="F318" s="16">
        <v>1</v>
      </c>
      <c r="G318" s="16">
        <v>8</v>
      </c>
      <c r="H318" s="16">
        <v>7</v>
      </c>
      <c r="I318" s="17">
        <v>12</v>
      </c>
      <c r="J318" s="22">
        <f t="shared" ref="J318:J320" si="20">SUM(C318:I318)</f>
        <v>39</v>
      </c>
      <c r="K318" s="40"/>
    </row>
    <row r="319" spans="1:19">
      <c r="A319" s="18" t="s">
        <v>13</v>
      </c>
      <c r="B319" s="19" t="s">
        <v>12</v>
      </c>
      <c r="C319" s="16">
        <v>6</v>
      </c>
      <c r="D319" s="16">
        <v>3</v>
      </c>
      <c r="E319" s="16">
        <v>2</v>
      </c>
      <c r="F319" s="16">
        <v>1</v>
      </c>
      <c r="G319" s="16">
        <v>7</v>
      </c>
      <c r="H319" s="16">
        <v>7</v>
      </c>
      <c r="I319" s="17">
        <v>11</v>
      </c>
      <c r="J319" s="22">
        <f t="shared" si="20"/>
        <v>37</v>
      </c>
      <c r="K319" s="40"/>
    </row>
    <row r="320" spans="1:19">
      <c r="A320" s="18" t="s">
        <v>14</v>
      </c>
      <c r="B320" s="19" t="s">
        <v>12</v>
      </c>
      <c r="C320" s="16">
        <v>12</v>
      </c>
      <c r="D320" s="16">
        <v>6</v>
      </c>
      <c r="E320" s="16">
        <v>4</v>
      </c>
      <c r="F320" s="16">
        <v>2</v>
      </c>
      <c r="G320" s="16">
        <v>12</v>
      </c>
      <c r="H320" s="16">
        <v>14</v>
      </c>
      <c r="I320" s="17">
        <v>18</v>
      </c>
      <c r="J320" s="22">
        <f t="shared" si="20"/>
        <v>68</v>
      </c>
      <c r="K320" s="40"/>
    </row>
    <row r="321" spans="1:22">
      <c r="A321" s="26"/>
      <c r="B321" s="27"/>
      <c r="C321" s="26"/>
      <c r="D321" s="26"/>
      <c r="E321" s="26"/>
      <c r="F321" s="26"/>
      <c r="G321" s="26"/>
      <c r="H321" s="26"/>
      <c r="I321" s="26"/>
    </row>
    <row r="322" spans="1:22">
      <c r="A322" s="1"/>
      <c r="B322" s="2"/>
      <c r="C322" s="46">
        <v>44719</v>
      </c>
      <c r="D322" s="46"/>
      <c r="E322" s="46"/>
      <c r="F322" s="46"/>
      <c r="G322" s="46"/>
      <c r="H322" s="46"/>
      <c r="I322" s="46"/>
    </row>
    <row r="323" spans="1:22">
      <c r="A323" s="1"/>
      <c r="B323" s="2"/>
      <c r="C323" s="46"/>
      <c r="D323" s="46"/>
      <c r="E323" s="46"/>
      <c r="F323" s="46"/>
      <c r="G323" s="46"/>
      <c r="H323" s="46"/>
      <c r="I323" s="46"/>
    </row>
    <row r="324" spans="1:22">
      <c r="A324" s="3"/>
      <c r="B324" s="4"/>
      <c r="C324" s="5" t="s">
        <v>3</v>
      </c>
      <c r="D324" s="5" t="s">
        <v>4</v>
      </c>
      <c r="E324" s="6" t="s">
        <v>5</v>
      </c>
      <c r="F324" s="5" t="s">
        <v>6</v>
      </c>
      <c r="G324" s="6" t="s">
        <v>7</v>
      </c>
      <c r="H324" s="5" t="s">
        <v>8</v>
      </c>
      <c r="I324" s="7" t="s">
        <v>9</v>
      </c>
      <c r="J324" s="21" t="s">
        <v>10</v>
      </c>
    </row>
    <row r="325" spans="1:22">
      <c r="A325" s="9" t="s">
        <v>32</v>
      </c>
      <c r="B325" s="10" t="s">
        <v>12</v>
      </c>
      <c r="C325" s="11">
        <v>3</v>
      </c>
      <c r="D325" s="11">
        <v>2</v>
      </c>
      <c r="E325" s="12">
        <v>1</v>
      </c>
      <c r="F325" s="11">
        <v>0.5</v>
      </c>
      <c r="G325" s="12">
        <v>4</v>
      </c>
      <c r="H325" s="11">
        <v>4</v>
      </c>
      <c r="I325" s="13">
        <v>5</v>
      </c>
      <c r="J325" s="22">
        <f>SUM(C325:I325)</f>
        <v>19.5</v>
      </c>
      <c r="K325" s="39"/>
    </row>
    <row r="326" spans="1:22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22">
      <c r="A327" s="1"/>
      <c r="B327" s="2"/>
      <c r="C327" s="46">
        <v>44725</v>
      </c>
      <c r="D327" s="46"/>
      <c r="E327" s="46"/>
      <c r="F327" s="46"/>
      <c r="G327" s="46"/>
      <c r="H327" s="46"/>
      <c r="I327" s="46"/>
    </row>
    <row r="328" spans="1:22">
      <c r="A328" s="1"/>
      <c r="B328" s="2"/>
      <c r="C328" s="46"/>
      <c r="D328" s="46"/>
      <c r="E328" s="46"/>
      <c r="F328" s="46"/>
      <c r="G328" s="46"/>
      <c r="H328" s="46"/>
      <c r="I328" s="46"/>
    </row>
    <row r="329" spans="1:22">
      <c r="A329" s="3"/>
      <c r="B329" s="4"/>
      <c r="C329" s="5" t="s">
        <v>3</v>
      </c>
      <c r="D329" s="5" t="s">
        <v>4</v>
      </c>
      <c r="E329" s="6" t="s">
        <v>5</v>
      </c>
      <c r="F329" s="5" t="s">
        <v>6</v>
      </c>
      <c r="G329" s="6" t="s">
        <v>7</v>
      </c>
      <c r="H329" s="5" t="s">
        <v>8</v>
      </c>
      <c r="I329" s="7" t="s">
        <v>9</v>
      </c>
      <c r="J329" s="21" t="s">
        <v>10</v>
      </c>
      <c r="N329" s="28"/>
      <c r="O329" s="29"/>
      <c r="P329" s="30"/>
      <c r="Q329" s="30"/>
      <c r="R329" s="31"/>
      <c r="S329" s="30"/>
      <c r="T329" s="31"/>
      <c r="U329" s="30"/>
      <c r="V329" s="30"/>
    </row>
    <row r="330" spans="1:22">
      <c r="A330" s="9" t="s">
        <v>44</v>
      </c>
      <c r="B330" s="10" t="s">
        <v>15</v>
      </c>
      <c r="C330" s="11">
        <v>6</v>
      </c>
      <c r="D330" s="11">
        <v>2</v>
      </c>
      <c r="E330" s="12">
        <v>2</v>
      </c>
      <c r="F330" s="11">
        <v>1</v>
      </c>
      <c r="G330" s="12">
        <v>7</v>
      </c>
      <c r="H330" s="11">
        <v>6</v>
      </c>
      <c r="I330" s="13">
        <v>9</v>
      </c>
      <c r="J330" s="22">
        <f>SUM(C330:I330)</f>
        <v>33</v>
      </c>
      <c r="K330" s="39"/>
      <c r="N330" s="26"/>
      <c r="O330" s="27"/>
      <c r="P330" s="32"/>
      <c r="Q330" s="32"/>
      <c r="R330" s="32"/>
      <c r="S330" s="32"/>
      <c r="T330" s="32"/>
      <c r="U330" s="32"/>
      <c r="V330" s="32"/>
    </row>
    <row r="331" spans="1:22">
      <c r="A331" s="15" t="s">
        <v>16</v>
      </c>
      <c r="B331" s="16" t="s">
        <v>17</v>
      </c>
      <c r="C331" s="23">
        <v>2</v>
      </c>
      <c r="D331" s="23">
        <v>2</v>
      </c>
      <c r="E331" s="23">
        <v>1</v>
      </c>
      <c r="F331" s="23">
        <v>1</v>
      </c>
      <c r="G331" s="23">
        <v>3</v>
      </c>
      <c r="H331" s="23">
        <v>3</v>
      </c>
      <c r="I331" s="24">
        <v>4</v>
      </c>
      <c r="J331" s="22">
        <f t="shared" ref="J331:J337" si="21">SUM(C331:I331)</f>
        <v>16</v>
      </c>
      <c r="K331" s="41"/>
      <c r="N331" s="26"/>
      <c r="O331" s="27"/>
      <c r="P331" s="32"/>
      <c r="Q331" s="32"/>
      <c r="R331" s="32"/>
      <c r="S331" s="32"/>
      <c r="T331" s="32"/>
      <c r="U331" s="32"/>
      <c r="V331" s="32"/>
    </row>
    <row r="332" spans="1:22">
      <c r="A332" s="15" t="s">
        <v>19</v>
      </c>
      <c r="B332" s="16" t="s">
        <v>12</v>
      </c>
      <c r="C332" s="23">
        <v>1</v>
      </c>
      <c r="D332" s="23">
        <v>0.5</v>
      </c>
      <c r="E332" s="23">
        <v>0.5</v>
      </c>
      <c r="F332" s="23">
        <v>0.2</v>
      </c>
      <c r="G332" s="23">
        <v>1</v>
      </c>
      <c r="H332" s="23">
        <v>1</v>
      </c>
      <c r="I332" s="24">
        <v>2</v>
      </c>
      <c r="J332" s="22">
        <f t="shared" si="21"/>
        <v>6.2</v>
      </c>
      <c r="K332" s="41"/>
      <c r="N332" s="33"/>
      <c r="O332" s="34"/>
      <c r="P332" s="32"/>
      <c r="Q332" s="32"/>
      <c r="R332" s="32"/>
      <c r="S332" s="32"/>
      <c r="T332" s="32"/>
      <c r="U332" s="32"/>
      <c r="V332" s="32"/>
    </row>
    <row r="333" spans="1:22">
      <c r="A333" s="18" t="s">
        <v>20</v>
      </c>
      <c r="B333" s="19" t="s">
        <v>12</v>
      </c>
      <c r="C333" s="23">
        <v>2</v>
      </c>
      <c r="D333" s="23">
        <v>1</v>
      </c>
      <c r="E333" s="23">
        <v>0.5</v>
      </c>
      <c r="F333" s="23">
        <v>0.3</v>
      </c>
      <c r="G333" s="23">
        <v>2</v>
      </c>
      <c r="H333" s="23">
        <v>2</v>
      </c>
      <c r="I333" s="24">
        <v>3</v>
      </c>
      <c r="J333" s="22">
        <f t="shared" si="21"/>
        <v>10.8</v>
      </c>
      <c r="K333" s="41"/>
      <c r="N333" s="26"/>
      <c r="O333" s="27"/>
      <c r="P333" s="26"/>
      <c r="Q333" s="26"/>
      <c r="R333" s="26"/>
      <c r="S333" s="26"/>
      <c r="T333" s="26"/>
      <c r="U333" s="26"/>
      <c r="V333" s="26"/>
    </row>
    <row r="334" spans="1:22">
      <c r="A334" s="15" t="s">
        <v>24</v>
      </c>
      <c r="B334" s="16" t="s">
        <v>12</v>
      </c>
      <c r="C334" s="16">
        <v>0.3</v>
      </c>
      <c r="D334" s="16">
        <v>0.3</v>
      </c>
      <c r="E334" s="16">
        <v>0.1</v>
      </c>
      <c r="F334" s="16">
        <v>0.1</v>
      </c>
      <c r="G334" s="16">
        <v>0.3</v>
      </c>
      <c r="H334" s="16">
        <v>0.3</v>
      </c>
      <c r="I334" s="17">
        <v>0.3</v>
      </c>
      <c r="J334" s="22">
        <f t="shared" si="21"/>
        <v>1.7</v>
      </c>
      <c r="K334" s="41"/>
      <c r="N334" s="26"/>
      <c r="O334" s="27"/>
      <c r="P334" s="26"/>
      <c r="Q334" s="26"/>
      <c r="R334" s="26"/>
      <c r="S334" s="26"/>
      <c r="T334" s="26"/>
      <c r="U334" s="26"/>
      <c r="V334" s="26"/>
    </row>
    <row r="335" spans="1:22">
      <c r="A335" s="15" t="s">
        <v>26</v>
      </c>
      <c r="B335" s="16" t="s">
        <v>27</v>
      </c>
      <c r="C335" s="16">
        <v>1</v>
      </c>
      <c r="D335" s="16">
        <v>1</v>
      </c>
      <c r="E335" s="16">
        <v>1</v>
      </c>
      <c r="F335" s="16">
        <v>1</v>
      </c>
      <c r="G335" s="16">
        <v>1</v>
      </c>
      <c r="H335" s="16">
        <v>1</v>
      </c>
      <c r="I335" s="17">
        <v>1</v>
      </c>
      <c r="J335" s="22">
        <f t="shared" si="21"/>
        <v>7</v>
      </c>
      <c r="K335" s="41"/>
      <c r="N335" s="26"/>
      <c r="O335" s="27"/>
      <c r="P335" s="26"/>
      <c r="Q335" s="26"/>
      <c r="R335" s="26"/>
      <c r="S335" s="26"/>
      <c r="T335" s="26"/>
      <c r="U335" s="26"/>
      <c r="V335" s="26"/>
    </row>
    <row r="336" spans="1:22">
      <c r="A336" s="15" t="s">
        <v>28</v>
      </c>
      <c r="B336" s="16" t="s">
        <v>12</v>
      </c>
      <c r="C336" s="16">
        <v>3</v>
      </c>
      <c r="D336" s="16">
        <v>2</v>
      </c>
      <c r="E336" s="16">
        <v>1</v>
      </c>
      <c r="F336" s="16">
        <v>1</v>
      </c>
      <c r="G336" s="16">
        <v>4</v>
      </c>
      <c r="H336" s="16">
        <v>4</v>
      </c>
      <c r="I336" s="17">
        <v>5</v>
      </c>
      <c r="J336" s="22">
        <f t="shared" si="21"/>
        <v>20</v>
      </c>
      <c r="K336" s="41"/>
    </row>
    <row r="337" spans="1:19">
      <c r="A337" s="15" t="s">
        <v>29</v>
      </c>
      <c r="B337" s="16" t="s">
        <v>12</v>
      </c>
      <c r="C337" s="16">
        <v>1.5</v>
      </c>
      <c r="D337" s="16">
        <v>1</v>
      </c>
      <c r="E337" s="16">
        <v>0.5</v>
      </c>
      <c r="F337" s="16">
        <v>0.3</v>
      </c>
      <c r="G337" s="16">
        <v>1</v>
      </c>
      <c r="H337" s="16">
        <v>1</v>
      </c>
      <c r="I337" s="17">
        <v>2</v>
      </c>
      <c r="J337" s="22">
        <f t="shared" si="21"/>
        <v>7.3</v>
      </c>
      <c r="K337" s="41"/>
    </row>
    <row r="338" spans="1:19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19">
      <c r="A339" s="1"/>
      <c r="B339" s="2"/>
      <c r="C339" s="46">
        <v>44732</v>
      </c>
      <c r="D339" s="46"/>
      <c r="E339" s="46"/>
      <c r="F339" s="46"/>
      <c r="G339" s="46"/>
      <c r="H339" s="46"/>
      <c r="I339" s="46"/>
    </row>
    <row r="340" spans="1:19">
      <c r="A340" s="1"/>
      <c r="B340" s="2"/>
      <c r="C340" s="46"/>
      <c r="D340" s="46"/>
      <c r="E340" s="46"/>
      <c r="F340" s="46"/>
      <c r="G340" s="46"/>
      <c r="H340" s="46"/>
      <c r="I340" s="46"/>
      <c r="K340" s="35"/>
      <c r="M340" s="35"/>
      <c r="N340" s="35"/>
      <c r="O340" s="35"/>
      <c r="P340" s="35"/>
      <c r="Q340" s="35"/>
      <c r="R340" s="35"/>
      <c r="S340" s="35"/>
    </row>
    <row r="341" spans="1:19">
      <c r="A341" s="3"/>
      <c r="B341" s="4"/>
      <c r="C341" s="5" t="s">
        <v>3</v>
      </c>
      <c r="D341" s="5" t="s">
        <v>4</v>
      </c>
      <c r="E341" s="6" t="s">
        <v>5</v>
      </c>
      <c r="F341" s="5" t="s">
        <v>6</v>
      </c>
      <c r="G341" s="6" t="s">
        <v>7</v>
      </c>
      <c r="H341" s="5" t="s">
        <v>8</v>
      </c>
      <c r="I341" s="7" t="s">
        <v>9</v>
      </c>
      <c r="J341" s="21" t="s">
        <v>10</v>
      </c>
      <c r="K341" s="28"/>
      <c r="M341" s="30"/>
      <c r="N341" s="30"/>
      <c r="O341" s="31"/>
      <c r="P341" s="30"/>
      <c r="Q341" s="31"/>
      <c r="R341" s="30"/>
      <c r="S341" s="30"/>
    </row>
    <row r="342" spans="1:19">
      <c r="A342" s="9" t="s">
        <v>36</v>
      </c>
      <c r="B342" s="10" t="s">
        <v>12</v>
      </c>
      <c r="C342" s="11">
        <v>3</v>
      </c>
      <c r="D342" s="11">
        <v>2</v>
      </c>
      <c r="E342" s="12">
        <v>1</v>
      </c>
      <c r="F342" s="11">
        <v>0.5</v>
      </c>
      <c r="G342" s="12">
        <v>4</v>
      </c>
      <c r="H342" s="11">
        <v>4</v>
      </c>
      <c r="I342" s="13">
        <v>5</v>
      </c>
      <c r="J342" s="22">
        <f>SUM(C342:I342)</f>
        <v>19.5</v>
      </c>
      <c r="K342" s="26"/>
      <c r="M342" s="35"/>
      <c r="N342" s="35"/>
      <c r="O342" s="35"/>
      <c r="P342" s="35"/>
      <c r="Q342" s="35"/>
      <c r="R342" s="35"/>
      <c r="S342" s="35"/>
    </row>
    <row r="343" spans="1:19">
      <c r="A343" s="9" t="s">
        <v>37</v>
      </c>
      <c r="B343" s="10" t="s">
        <v>12</v>
      </c>
      <c r="C343" s="11">
        <v>2</v>
      </c>
      <c r="D343" s="11">
        <v>1</v>
      </c>
      <c r="E343" s="12">
        <v>1</v>
      </c>
      <c r="F343" s="11">
        <v>0.5</v>
      </c>
      <c r="G343" s="12">
        <v>2</v>
      </c>
      <c r="H343" s="11">
        <v>2</v>
      </c>
      <c r="I343" s="13">
        <v>3</v>
      </c>
      <c r="J343" s="22">
        <f t="shared" ref="J343:J356" si="22">SUM(C343:I343)</f>
        <v>11.5</v>
      </c>
      <c r="K343" s="26"/>
      <c r="M343" s="35"/>
      <c r="N343" s="35"/>
      <c r="O343" s="35"/>
      <c r="P343" s="35"/>
      <c r="Q343" s="35"/>
      <c r="R343" s="35"/>
      <c r="S343" s="35"/>
    </row>
    <row r="344" spans="1:19">
      <c r="A344" s="15" t="s">
        <v>16</v>
      </c>
      <c r="B344" s="16" t="s">
        <v>17</v>
      </c>
      <c r="C344" s="16">
        <v>2</v>
      </c>
      <c r="D344" s="16">
        <v>2</v>
      </c>
      <c r="E344" s="16">
        <v>1</v>
      </c>
      <c r="F344" s="16">
        <v>1</v>
      </c>
      <c r="G344" s="16">
        <v>3</v>
      </c>
      <c r="H344" s="16">
        <v>3</v>
      </c>
      <c r="I344" s="17">
        <v>4</v>
      </c>
      <c r="J344" s="22">
        <f t="shared" si="22"/>
        <v>16</v>
      </c>
      <c r="K344" s="26"/>
      <c r="M344" s="35"/>
      <c r="N344" s="35"/>
      <c r="O344" s="35"/>
      <c r="P344" s="35"/>
      <c r="Q344" s="35"/>
      <c r="R344" s="35"/>
      <c r="S344" s="35"/>
    </row>
    <row r="345" spans="1:19">
      <c r="A345" s="15" t="s">
        <v>18</v>
      </c>
      <c r="B345" s="16" t="s">
        <v>12</v>
      </c>
      <c r="C345" s="16">
        <v>1</v>
      </c>
      <c r="D345" s="16">
        <v>0.5</v>
      </c>
      <c r="E345" s="16">
        <v>0.3</v>
      </c>
      <c r="F345" s="16">
        <v>0.2</v>
      </c>
      <c r="G345" s="16">
        <v>1</v>
      </c>
      <c r="H345" s="16">
        <v>1</v>
      </c>
      <c r="I345" s="17">
        <v>2</v>
      </c>
      <c r="J345" s="22">
        <f t="shared" si="22"/>
        <v>6</v>
      </c>
      <c r="K345" s="33"/>
      <c r="M345" s="35"/>
      <c r="N345" s="35"/>
      <c r="O345" s="35"/>
      <c r="P345" s="35"/>
      <c r="Q345" s="35"/>
      <c r="R345" s="35"/>
      <c r="S345" s="35"/>
    </row>
    <row r="346" spans="1:19">
      <c r="A346" s="15" t="s">
        <v>19</v>
      </c>
      <c r="B346" s="16" t="s">
        <v>12</v>
      </c>
      <c r="C346" s="23">
        <v>1</v>
      </c>
      <c r="D346" s="23">
        <v>0.5</v>
      </c>
      <c r="E346" s="23">
        <v>0.5</v>
      </c>
      <c r="F346" s="23">
        <v>0.2</v>
      </c>
      <c r="G346" s="23">
        <v>1</v>
      </c>
      <c r="H346" s="23">
        <v>1</v>
      </c>
      <c r="I346" s="24">
        <v>2</v>
      </c>
      <c r="J346" s="22">
        <f t="shared" si="22"/>
        <v>6.2</v>
      </c>
      <c r="K346" s="33"/>
      <c r="M346" s="27"/>
      <c r="N346" s="27"/>
      <c r="O346" s="27"/>
      <c r="P346" s="27"/>
      <c r="Q346" s="27"/>
      <c r="R346" s="27"/>
      <c r="S346" s="27"/>
    </row>
    <row r="347" spans="1:19">
      <c r="A347" s="18" t="s">
        <v>20</v>
      </c>
      <c r="B347" s="19" t="s">
        <v>12</v>
      </c>
      <c r="C347" s="23">
        <v>2</v>
      </c>
      <c r="D347" s="23">
        <v>1</v>
      </c>
      <c r="E347" s="23">
        <v>0.5</v>
      </c>
      <c r="F347" s="23">
        <v>0.3</v>
      </c>
      <c r="G347" s="23">
        <v>2</v>
      </c>
      <c r="H347" s="23">
        <v>2</v>
      </c>
      <c r="I347" s="24">
        <v>3</v>
      </c>
      <c r="J347" s="22">
        <f t="shared" si="22"/>
        <v>10.8</v>
      </c>
      <c r="K347" s="33"/>
      <c r="M347" s="27"/>
      <c r="N347" s="27"/>
      <c r="O347" s="27"/>
      <c r="P347" s="27"/>
      <c r="Q347" s="27"/>
      <c r="R347" s="27"/>
      <c r="S347" s="27"/>
    </row>
    <row r="348" spans="1:19">
      <c r="A348" s="18" t="s">
        <v>30</v>
      </c>
      <c r="B348" s="19" t="s">
        <v>12</v>
      </c>
      <c r="C348" s="16">
        <v>6</v>
      </c>
      <c r="D348" s="16">
        <v>3</v>
      </c>
      <c r="E348" s="16">
        <v>2</v>
      </c>
      <c r="F348" s="16">
        <v>1</v>
      </c>
      <c r="G348" s="16">
        <v>7</v>
      </c>
      <c r="H348" s="16">
        <v>7</v>
      </c>
      <c r="I348" s="17">
        <v>9</v>
      </c>
      <c r="J348" s="22">
        <f t="shared" si="22"/>
        <v>35</v>
      </c>
      <c r="K348" s="26"/>
      <c r="M348" s="27"/>
      <c r="N348" s="27"/>
      <c r="O348" s="27"/>
      <c r="P348" s="27"/>
      <c r="Q348" s="27"/>
      <c r="R348" s="27"/>
      <c r="S348" s="27"/>
    </row>
    <row r="349" spans="1:19">
      <c r="A349" s="18" t="s">
        <v>22</v>
      </c>
      <c r="B349" s="19" t="s">
        <v>12</v>
      </c>
      <c r="C349" s="16">
        <v>6</v>
      </c>
      <c r="D349" s="16">
        <v>3</v>
      </c>
      <c r="E349" s="16">
        <v>2</v>
      </c>
      <c r="F349" s="16">
        <v>1</v>
      </c>
      <c r="G349" s="16">
        <v>0</v>
      </c>
      <c r="H349" s="16">
        <v>0</v>
      </c>
      <c r="I349" s="17">
        <v>0</v>
      </c>
      <c r="J349" s="22">
        <f t="shared" si="22"/>
        <v>12</v>
      </c>
      <c r="K349" s="26"/>
      <c r="M349" s="32"/>
      <c r="N349" s="32"/>
      <c r="O349" s="32"/>
      <c r="P349" s="32"/>
      <c r="Q349" s="32"/>
      <c r="R349" s="32"/>
      <c r="S349" s="32"/>
    </row>
    <row r="350" spans="1:19">
      <c r="A350" s="18" t="s">
        <v>41</v>
      </c>
      <c r="B350" s="19" t="s">
        <v>25</v>
      </c>
      <c r="C350" s="16">
        <v>3</v>
      </c>
      <c r="D350" s="16">
        <v>2</v>
      </c>
      <c r="E350" s="16">
        <v>1</v>
      </c>
      <c r="F350" s="16">
        <v>1</v>
      </c>
      <c r="G350" s="16">
        <v>5</v>
      </c>
      <c r="H350" s="16">
        <v>5</v>
      </c>
      <c r="I350" s="17">
        <v>7</v>
      </c>
      <c r="J350" s="22">
        <f t="shared" si="22"/>
        <v>24</v>
      </c>
      <c r="K350" s="26"/>
      <c r="M350" s="32"/>
      <c r="N350" s="32"/>
      <c r="O350" s="32"/>
      <c r="P350" s="32"/>
      <c r="Q350" s="32"/>
      <c r="R350" s="32"/>
      <c r="S350" s="32"/>
    </row>
    <row r="351" spans="1:19">
      <c r="A351" s="15" t="s">
        <v>23</v>
      </c>
      <c r="B351" s="16" t="s">
        <v>12</v>
      </c>
      <c r="C351" s="16">
        <v>1</v>
      </c>
      <c r="D351" s="16">
        <v>1</v>
      </c>
      <c r="E351" s="16">
        <v>0.5</v>
      </c>
      <c r="F351" s="16">
        <v>0.3</v>
      </c>
      <c r="G351" s="16">
        <v>1</v>
      </c>
      <c r="H351" s="16">
        <v>1</v>
      </c>
      <c r="I351" s="17">
        <v>2</v>
      </c>
      <c r="J351" s="22">
        <f t="shared" si="22"/>
        <v>6.8</v>
      </c>
      <c r="K351" s="26"/>
      <c r="M351" s="32"/>
      <c r="N351" s="32"/>
      <c r="O351" s="32"/>
      <c r="P351" s="32"/>
      <c r="Q351" s="32"/>
      <c r="R351" s="32"/>
      <c r="S351" s="32"/>
    </row>
    <row r="352" spans="1:19">
      <c r="A352" s="15" t="s">
        <v>24</v>
      </c>
      <c r="B352" s="16" t="s">
        <v>12</v>
      </c>
      <c r="C352" s="23">
        <v>0.5</v>
      </c>
      <c r="D352" s="23">
        <v>0.5</v>
      </c>
      <c r="E352" s="23">
        <v>0.2</v>
      </c>
      <c r="F352" s="23">
        <v>0.2</v>
      </c>
      <c r="G352" s="23">
        <v>1</v>
      </c>
      <c r="H352" s="23">
        <v>1</v>
      </c>
      <c r="I352" s="24">
        <v>1</v>
      </c>
      <c r="J352" s="22">
        <f t="shared" si="22"/>
        <v>4.4000000000000004</v>
      </c>
      <c r="K352" s="26"/>
      <c r="M352" s="32"/>
      <c r="N352" s="32"/>
      <c r="O352" s="32"/>
      <c r="P352" s="32"/>
      <c r="Q352" s="32"/>
      <c r="R352" s="32"/>
      <c r="S352" s="32"/>
    </row>
    <row r="353" spans="1:19">
      <c r="A353" s="15" t="s">
        <v>45</v>
      </c>
      <c r="B353" s="16" t="s">
        <v>25</v>
      </c>
      <c r="C353" s="23">
        <v>1</v>
      </c>
      <c r="D353" s="23">
        <v>1</v>
      </c>
      <c r="E353" s="23">
        <v>0.5</v>
      </c>
      <c r="F353" s="23">
        <v>0.5</v>
      </c>
      <c r="G353" s="23">
        <v>1</v>
      </c>
      <c r="H353" s="23">
        <v>1</v>
      </c>
      <c r="I353" s="24">
        <v>1</v>
      </c>
      <c r="J353" s="22">
        <f t="shared" si="22"/>
        <v>6</v>
      </c>
      <c r="K353" s="26"/>
      <c r="M353" s="32"/>
      <c r="N353" s="32"/>
      <c r="O353" s="32"/>
      <c r="P353" s="32"/>
      <c r="Q353" s="32"/>
      <c r="R353" s="32"/>
      <c r="S353" s="32"/>
    </row>
    <row r="354" spans="1:19">
      <c r="A354" s="15" t="s">
        <v>26</v>
      </c>
      <c r="B354" s="16" t="s">
        <v>27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4">
        <v>1</v>
      </c>
      <c r="J354" s="22">
        <f t="shared" si="22"/>
        <v>7</v>
      </c>
      <c r="K354" s="33"/>
    </row>
    <row r="355" spans="1:19">
      <c r="A355" s="15" t="s">
        <v>28</v>
      </c>
      <c r="B355" s="16" t="s">
        <v>12</v>
      </c>
      <c r="C355" s="23">
        <v>3</v>
      </c>
      <c r="D355" s="23">
        <v>3</v>
      </c>
      <c r="E355" s="23">
        <v>2</v>
      </c>
      <c r="F355" s="23">
        <v>1</v>
      </c>
      <c r="G355" s="23">
        <v>5</v>
      </c>
      <c r="H355" s="23">
        <v>5</v>
      </c>
      <c r="I355" s="24">
        <v>6</v>
      </c>
      <c r="J355" s="22">
        <f t="shared" si="22"/>
        <v>25</v>
      </c>
      <c r="K355" s="33"/>
    </row>
    <row r="356" spans="1:19">
      <c r="A356" s="15" t="s">
        <v>29</v>
      </c>
      <c r="B356" s="16" t="s">
        <v>12</v>
      </c>
      <c r="C356" s="23">
        <v>1</v>
      </c>
      <c r="D356" s="23">
        <v>1</v>
      </c>
      <c r="E356" s="23">
        <v>0.5</v>
      </c>
      <c r="F356" s="23">
        <v>0.3</v>
      </c>
      <c r="G356" s="23">
        <v>2</v>
      </c>
      <c r="H356" s="23">
        <v>2</v>
      </c>
      <c r="I356" s="24">
        <v>2</v>
      </c>
      <c r="J356" s="22">
        <f t="shared" si="22"/>
        <v>8.8000000000000007</v>
      </c>
      <c r="K356" s="33"/>
    </row>
    <row r="358" spans="1:19">
      <c r="A358" s="1"/>
      <c r="B358" s="2"/>
      <c r="C358" s="46">
        <v>44739</v>
      </c>
      <c r="D358" s="46"/>
      <c r="E358" s="46"/>
      <c r="F358" s="46"/>
      <c r="G358" s="46"/>
      <c r="H358" s="46"/>
      <c r="I358" s="46"/>
    </row>
    <row r="359" spans="1:19">
      <c r="A359" s="1"/>
      <c r="B359" s="2"/>
      <c r="C359" s="46"/>
      <c r="D359" s="46"/>
      <c r="E359" s="46"/>
      <c r="F359" s="46"/>
      <c r="G359" s="46"/>
      <c r="H359" s="46"/>
      <c r="I359" s="46"/>
    </row>
    <row r="360" spans="1:19">
      <c r="A360" s="3"/>
      <c r="B360" s="4"/>
      <c r="C360" s="5" t="s">
        <v>3</v>
      </c>
      <c r="D360" s="5" t="s">
        <v>4</v>
      </c>
      <c r="E360" s="6" t="s">
        <v>5</v>
      </c>
      <c r="F360" s="5" t="s">
        <v>6</v>
      </c>
      <c r="G360" s="6" t="s">
        <v>7</v>
      </c>
      <c r="H360" s="5" t="s">
        <v>8</v>
      </c>
      <c r="I360" s="7" t="s">
        <v>9</v>
      </c>
      <c r="J360" s="21" t="s">
        <v>10</v>
      </c>
      <c r="K360" s="28"/>
    </row>
    <row r="361" spans="1:19">
      <c r="A361" s="9" t="s">
        <v>32</v>
      </c>
      <c r="B361" s="10" t="s">
        <v>12</v>
      </c>
      <c r="C361" s="11">
        <v>3</v>
      </c>
      <c r="D361" s="11">
        <v>2</v>
      </c>
      <c r="E361" s="12">
        <v>1</v>
      </c>
      <c r="F361" s="11">
        <v>0.5</v>
      </c>
      <c r="G361" s="12">
        <v>4</v>
      </c>
      <c r="H361" s="11">
        <v>4</v>
      </c>
      <c r="I361" s="13">
        <v>5</v>
      </c>
      <c r="J361" s="22">
        <f>SUM(C361:I361)</f>
        <v>19.5</v>
      </c>
      <c r="K361" s="26"/>
    </row>
    <row r="362" spans="1:19">
      <c r="A362" s="15" t="s">
        <v>16</v>
      </c>
      <c r="B362" s="16" t="s">
        <v>17</v>
      </c>
      <c r="C362" s="23">
        <v>2</v>
      </c>
      <c r="D362" s="23">
        <v>2</v>
      </c>
      <c r="E362" s="23">
        <v>1</v>
      </c>
      <c r="F362" s="23">
        <v>1</v>
      </c>
      <c r="G362" s="23">
        <v>3</v>
      </c>
      <c r="H362" s="23">
        <v>3</v>
      </c>
      <c r="I362" s="24">
        <v>4</v>
      </c>
      <c r="J362" s="22">
        <f t="shared" ref="J362:J372" si="23">SUM(C362:I362)</f>
        <v>16</v>
      </c>
      <c r="K362" s="26"/>
    </row>
    <row r="363" spans="1:19">
      <c r="A363" s="15" t="s">
        <v>18</v>
      </c>
      <c r="B363" s="16" t="s">
        <v>12</v>
      </c>
      <c r="C363" s="23">
        <v>1</v>
      </c>
      <c r="D363" s="23">
        <v>0.5</v>
      </c>
      <c r="E363" s="23">
        <v>0.3</v>
      </c>
      <c r="F363" s="23">
        <v>0.1</v>
      </c>
      <c r="G363" s="23">
        <v>1</v>
      </c>
      <c r="H363" s="23">
        <v>1</v>
      </c>
      <c r="I363" s="24">
        <v>2</v>
      </c>
      <c r="J363" s="22">
        <f t="shared" si="23"/>
        <v>5.9</v>
      </c>
      <c r="K363" s="26"/>
    </row>
    <row r="364" spans="1:19">
      <c r="A364" s="15" t="s">
        <v>19</v>
      </c>
      <c r="B364" s="16" t="s">
        <v>12</v>
      </c>
      <c r="C364" s="23">
        <v>1</v>
      </c>
      <c r="D364" s="23">
        <v>0.5</v>
      </c>
      <c r="E364" s="23">
        <v>0.5</v>
      </c>
      <c r="F364" s="23">
        <v>0.2</v>
      </c>
      <c r="G364" s="23">
        <v>1</v>
      </c>
      <c r="H364" s="23">
        <v>1</v>
      </c>
      <c r="I364" s="24">
        <v>2</v>
      </c>
      <c r="J364" s="22">
        <f t="shared" si="23"/>
        <v>6.2</v>
      </c>
      <c r="K364" s="33"/>
    </row>
    <row r="365" spans="1:19">
      <c r="A365" s="18" t="s">
        <v>20</v>
      </c>
      <c r="B365" s="19" t="s">
        <v>12</v>
      </c>
      <c r="C365" s="23">
        <v>2</v>
      </c>
      <c r="D365" s="23">
        <v>1</v>
      </c>
      <c r="E365" s="23">
        <v>0.5</v>
      </c>
      <c r="F365" s="23">
        <v>0.3</v>
      </c>
      <c r="G365" s="23">
        <v>2</v>
      </c>
      <c r="H365" s="23">
        <v>2</v>
      </c>
      <c r="I365" s="24">
        <v>3</v>
      </c>
      <c r="J365" s="22">
        <f t="shared" si="23"/>
        <v>10.8</v>
      </c>
      <c r="K365" s="33"/>
    </row>
    <row r="366" spans="1:19">
      <c r="A366" s="18" t="s">
        <v>21</v>
      </c>
      <c r="B366" s="19" t="s">
        <v>12</v>
      </c>
      <c r="C366" s="23">
        <v>2</v>
      </c>
      <c r="D366" s="23">
        <v>1</v>
      </c>
      <c r="E366" s="23">
        <v>0.5</v>
      </c>
      <c r="F366" s="23">
        <v>0.2</v>
      </c>
      <c r="G366" s="23">
        <v>2</v>
      </c>
      <c r="H366" s="23">
        <v>2</v>
      </c>
      <c r="I366" s="24">
        <v>3</v>
      </c>
      <c r="J366" s="22">
        <f t="shared" si="23"/>
        <v>10.7</v>
      </c>
      <c r="K366" s="33"/>
    </row>
    <row r="367" spans="1:19">
      <c r="A367" s="18" t="s">
        <v>33</v>
      </c>
      <c r="B367" s="19" t="s">
        <v>12</v>
      </c>
      <c r="C367" s="16">
        <v>2</v>
      </c>
      <c r="D367" s="16">
        <v>1</v>
      </c>
      <c r="E367" s="16">
        <v>1</v>
      </c>
      <c r="F367" s="16">
        <v>0.5</v>
      </c>
      <c r="G367" s="16">
        <v>3</v>
      </c>
      <c r="H367" s="16">
        <v>3</v>
      </c>
      <c r="I367" s="17">
        <v>4</v>
      </c>
      <c r="J367" s="22">
        <f t="shared" si="23"/>
        <v>14.5</v>
      </c>
      <c r="K367" s="26"/>
    </row>
    <row r="368" spans="1:19">
      <c r="A368" s="15" t="s">
        <v>23</v>
      </c>
      <c r="B368" s="16" t="s">
        <v>12</v>
      </c>
      <c r="C368" s="23">
        <v>1</v>
      </c>
      <c r="D368" s="23">
        <v>0.8</v>
      </c>
      <c r="E368" s="23">
        <v>0.5</v>
      </c>
      <c r="F368" s="23">
        <v>0.3</v>
      </c>
      <c r="G368" s="23">
        <v>2</v>
      </c>
      <c r="H368" s="23">
        <v>2</v>
      </c>
      <c r="I368" s="24">
        <v>3</v>
      </c>
      <c r="J368" s="22">
        <f t="shared" si="23"/>
        <v>9.6</v>
      </c>
      <c r="K368" s="26"/>
    </row>
    <row r="369" spans="1:14">
      <c r="A369" s="15" t="s">
        <v>24</v>
      </c>
      <c r="B369" s="16" t="s">
        <v>12</v>
      </c>
      <c r="C369" s="23">
        <v>0.5</v>
      </c>
      <c r="D369" s="23">
        <v>0.5</v>
      </c>
      <c r="E369" s="23">
        <v>0.2</v>
      </c>
      <c r="F369" s="23">
        <v>0.2</v>
      </c>
      <c r="G369" s="23">
        <v>1</v>
      </c>
      <c r="H369" s="23">
        <v>1</v>
      </c>
      <c r="I369" s="24">
        <v>1</v>
      </c>
      <c r="J369" s="22">
        <f t="shared" si="23"/>
        <v>4.4000000000000004</v>
      </c>
      <c r="K369" s="33"/>
    </row>
    <row r="370" spans="1:14">
      <c r="A370" s="15" t="s">
        <v>45</v>
      </c>
      <c r="B370" s="16" t="s">
        <v>25</v>
      </c>
      <c r="C370" s="23">
        <v>2</v>
      </c>
      <c r="D370" s="23">
        <v>1</v>
      </c>
      <c r="E370" s="23">
        <v>0.5</v>
      </c>
      <c r="F370" s="23">
        <v>0.5</v>
      </c>
      <c r="G370" s="23">
        <v>0</v>
      </c>
      <c r="H370" s="23">
        <v>0</v>
      </c>
      <c r="I370" s="24">
        <v>0</v>
      </c>
      <c r="J370" s="22">
        <f t="shared" si="23"/>
        <v>4</v>
      </c>
      <c r="K370" s="33"/>
    </row>
    <row r="371" spans="1:14">
      <c r="A371" s="15" t="s">
        <v>26</v>
      </c>
      <c r="B371" s="16" t="s">
        <v>27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>
        <v>1</v>
      </c>
      <c r="I371" s="24">
        <v>1</v>
      </c>
      <c r="J371" s="22">
        <f t="shared" si="23"/>
        <v>7</v>
      </c>
      <c r="K371" s="33"/>
    </row>
    <row r="372" spans="1:14">
      <c r="A372" s="15" t="s">
        <v>28</v>
      </c>
      <c r="B372" s="16" t="s">
        <v>12</v>
      </c>
      <c r="C372" s="23">
        <v>3</v>
      </c>
      <c r="D372" s="23">
        <v>3</v>
      </c>
      <c r="E372" s="23">
        <v>2</v>
      </c>
      <c r="F372" s="23">
        <v>1</v>
      </c>
      <c r="G372" s="23">
        <v>5</v>
      </c>
      <c r="H372" s="23">
        <v>5</v>
      </c>
      <c r="I372" s="24">
        <v>6</v>
      </c>
      <c r="J372" s="22">
        <f t="shared" si="23"/>
        <v>25</v>
      </c>
      <c r="K372" s="33"/>
    </row>
    <row r="373" spans="1:14">
      <c r="A373" s="26"/>
      <c r="B373" s="27"/>
      <c r="C373" s="32"/>
      <c r="D373" s="32"/>
      <c r="E373" s="32"/>
      <c r="F373" s="32"/>
      <c r="G373" s="32"/>
      <c r="H373" s="32"/>
      <c r="I373" s="32"/>
      <c r="J373" s="35"/>
    </row>
    <row r="374" spans="1:14">
      <c r="A374" s="26"/>
      <c r="B374" s="27"/>
      <c r="C374" s="32"/>
      <c r="D374" s="32"/>
      <c r="E374" s="32"/>
      <c r="F374" s="32"/>
      <c r="G374" s="32"/>
      <c r="H374" s="32"/>
      <c r="I374" s="32"/>
      <c r="J374" s="35"/>
    </row>
    <row r="376" spans="1:14">
      <c r="A376" s="1"/>
      <c r="B376" s="2"/>
      <c r="C376" s="46">
        <v>44746</v>
      </c>
      <c r="D376" s="46"/>
      <c r="E376" s="46"/>
      <c r="F376" s="46"/>
      <c r="G376" s="46"/>
      <c r="H376" s="46"/>
      <c r="I376" s="46"/>
    </row>
    <row r="377" spans="1:14">
      <c r="A377" s="1"/>
      <c r="B377" s="2"/>
      <c r="C377" s="46"/>
      <c r="D377" s="46"/>
      <c r="E377" s="46"/>
      <c r="F377" s="46"/>
      <c r="G377" s="46"/>
      <c r="H377" s="46"/>
      <c r="I377" s="46"/>
    </row>
    <row r="378" spans="1:14">
      <c r="A378" s="3"/>
      <c r="B378" s="4"/>
      <c r="C378" s="5" t="s">
        <v>3</v>
      </c>
      <c r="D378" s="5" t="s">
        <v>4</v>
      </c>
      <c r="E378" s="6" t="s">
        <v>5</v>
      </c>
      <c r="F378" s="5" t="s">
        <v>6</v>
      </c>
      <c r="G378" s="6" t="s">
        <v>7</v>
      </c>
      <c r="H378" s="5" t="s">
        <v>8</v>
      </c>
      <c r="I378" s="7" t="s">
        <v>9</v>
      </c>
      <c r="J378" s="21" t="s">
        <v>10</v>
      </c>
      <c r="M378" s="29"/>
      <c r="N378" s="35"/>
    </row>
    <row r="379" spans="1:14">
      <c r="A379" s="9" t="s">
        <v>44</v>
      </c>
      <c r="B379" s="10" t="s">
        <v>12</v>
      </c>
      <c r="C379" s="11">
        <v>4</v>
      </c>
      <c r="D379" s="11">
        <v>2</v>
      </c>
      <c r="E379" s="12">
        <v>1</v>
      </c>
      <c r="F379" s="11">
        <v>1</v>
      </c>
      <c r="G379" s="12">
        <v>5</v>
      </c>
      <c r="H379" s="11">
        <v>5</v>
      </c>
      <c r="I379" s="13">
        <v>7</v>
      </c>
      <c r="J379" s="22">
        <f>SUM(C379:I379)</f>
        <v>25</v>
      </c>
      <c r="K379" s="39"/>
      <c r="M379" s="27"/>
      <c r="N379" s="35"/>
    </row>
    <row r="380" spans="1:14">
      <c r="A380" s="15" t="s">
        <v>16</v>
      </c>
      <c r="B380" s="16" t="s">
        <v>17</v>
      </c>
      <c r="C380" s="23">
        <v>2</v>
      </c>
      <c r="D380" s="23">
        <v>2</v>
      </c>
      <c r="E380" s="23">
        <v>1</v>
      </c>
      <c r="F380" s="23">
        <v>1</v>
      </c>
      <c r="G380" s="23">
        <v>3</v>
      </c>
      <c r="H380" s="23">
        <v>3</v>
      </c>
      <c r="I380" s="24">
        <v>4</v>
      </c>
      <c r="J380" s="22">
        <f t="shared" ref="J380:J392" si="24">SUM(C380:I380)</f>
        <v>16</v>
      </c>
      <c r="K380" s="41"/>
      <c r="M380" s="27"/>
      <c r="N380" s="35"/>
    </row>
    <row r="381" spans="1:14">
      <c r="A381" s="15" t="s">
        <v>18</v>
      </c>
      <c r="B381" s="16" t="s">
        <v>12</v>
      </c>
      <c r="C381" s="16">
        <v>1</v>
      </c>
      <c r="D381" s="16">
        <v>0.5</v>
      </c>
      <c r="E381" s="16">
        <v>0.3</v>
      </c>
      <c r="F381" s="16">
        <v>0.2</v>
      </c>
      <c r="G381" s="16">
        <v>1</v>
      </c>
      <c r="H381" s="16">
        <v>1</v>
      </c>
      <c r="I381" s="17">
        <v>2</v>
      </c>
      <c r="J381" s="22">
        <f t="shared" si="24"/>
        <v>6</v>
      </c>
      <c r="K381" s="40"/>
      <c r="M381" s="27"/>
      <c r="N381" s="35"/>
    </row>
    <row r="382" spans="1:14">
      <c r="A382" s="15" t="s">
        <v>19</v>
      </c>
      <c r="B382" s="16" t="s">
        <v>12</v>
      </c>
      <c r="C382" s="23">
        <v>1.5</v>
      </c>
      <c r="D382" s="23">
        <v>0.5</v>
      </c>
      <c r="E382" s="23">
        <v>0.5</v>
      </c>
      <c r="F382" s="23">
        <v>0.2</v>
      </c>
      <c r="G382" s="23">
        <v>2</v>
      </c>
      <c r="H382" s="23">
        <v>2</v>
      </c>
      <c r="I382" s="24">
        <v>4</v>
      </c>
      <c r="J382" s="22">
        <f t="shared" si="24"/>
        <v>10.7</v>
      </c>
      <c r="K382" s="41"/>
      <c r="M382" s="34"/>
      <c r="N382" s="35"/>
    </row>
    <row r="383" spans="1:14">
      <c r="A383" s="18" t="s">
        <v>20</v>
      </c>
      <c r="B383" s="19" t="s">
        <v>12</v>
      </c>
      <c r="C383" s="23">
        <v>2</v>
      </c>
      <c r="D383" s="23">
        <v>1</v>
      </c>
      <c r="E383" s="23">
        <v>0.5</v>
      </c>
      <c r="F383" s="23">
        <v>0.3</v>
      </c>
      <c r="G383" s="23">
        <v>2</v>
      </c>
      <c r="H383" s="23">
        <v>2</v>
      </c>
      <c r="I383" s="24">
        <v>3</v>
      </c>
      <c r="J383" s="22">
        <f t="shared" si="24"/>
        <v>10.8</v>
      </c>
      <c r="K383" s="41"/>
      <c r="M383" s="34"/>
      <c r="N383" s="35"/>
    </row>
    <row r="384" spans="1:14">
      <c r="A384" s="18" t="s">
        <v>21</v>
      </c>
      <c r="B384" s="19" t="s">
        <v>12</v>
      </c>
      <c r="C384" s="23">
        <v>2</v>
      </c>
      <c r="D384" s="23">
        <v>1</v>
      </c>
      <c r="E384" s="23">
        <v>0.5</v>
      </c>
      <c r="F384" s="23">
        <v>0.2</v>
      </c>
      <c r="G384" s="23">
        <v>2</v>
      </c>
      <c r="H384" s="23">
        <v>2</v>
      </c>
      <c r="I384" s="24">
        <v>3</v>
      </c>
      <c r="J384" s="22">
        <f t="shared" si="24"/>
        <v>10.7</v>
      </c>
      <c r="K384" s="41"/>
      <c r="M384" s="34"/>
      <c r="N384" s="35"/>
    </row>
    <row r="385" spans="1:14">
      <c r="A385" s="18" t="s">
        <v>34</v>
      </c>
      <c r="B385" s="19" t="s">
        <v>27</v>
      </c>
      <c r="C385" s="16">
        <v>2</v>
      </c>
      <c r="D385" s="16">
        <v>1</v>
      </c>
      <c r="E385" s="16">
        <v>1</v>
      </c>
      <c r="F385" s="16">
        <v>1</v>
      </c>
      <c r="G385" s="16">
        <v>3</v>
      </c>
      <c r="H385" s="16">
        <v>3</v>
      </c>
      <c r="I385" s="17">
        <v>4</v>
      </c>
      <c r="J385" s="22">
        <f t="shared" si="24"/>
        <v>15</v>
      </c>
      <c r="K385" s="41"/>
      <c r="M385" s="34"/>
      <c r="N385" s="35"/>
    </row>
    <row r="386" spans="1:14">
      <c r="A386" s="18" t="s">
        <v>30</v>
      </c>
      <c r="B386" s="19" t="s">
        <v>12</v>
      </c>
      <c r="C386" s="16">
        <v>6</v>
      </c>
      <c r="D386" s="16">
        <v>2</v>
      </c>
      <c r="E386" s="16">
        <v>2</v>
      </c>
      <c r="F386" s="16">
        <v>1</v>
      </c>
      <c r="G386" s="16">
        <v>7</v>
      </c>
      <c r="H386" s="16">
        <v>6</v>
      </c>
      <c r="I386" s="17">
        <v>9</v>
      </c>
      <c r="J386" s="22">
        <f t="shared" si="24"/>
        <v>33</v>
      </c>
      <c r="K386" s="41"/>
      <c r="M386" s="27"/>
      <c r="N386" s="35"/>
    </row>
    <row r="387" spans="1:14">
      <c r="A387" s="15" t="s">
        <v>23</v>
      </c>
      <c r="B387" s="16" t="s">
        <v>12</v>
      </c>
      <c r="C387" s="23">
        <v>1</v>
      </c>
      <c r="D387" s="23">
        <v>0.8</v>
      </c>
      <c r="E387" s="23">
        <v>0.5</v>
      </c>
      <c r="F387" s="23">
        <v>0.3</v>
      </c>
      <c r="G387" s="23">
        <v>2</v>
      </c>
      <c r="H387" s="23">
        <v>2</v>
      </c>
      <c r="I387" s="24">
        <v>3</v>
      </c>
      <c r="J387" s="22">
        <f t="shared" si="24"/>
        <v>9.6</v>
      </c>
      <c r="K387" s="41"/>
      <c r="M387" s="27"/>
      <c r="N387" s="35"/>
    </row>
    <row r="388" spans="1:14">
      <c r="A388" s="15" t="s">
        <v>24</v>
      </c>
      <c r="B388" s="16" t="s">
        <v>12</v>
      </c>
      <c r="C388" s="23">
        <v>0.5</v>
      </c>
      <c r="D388" s="23">
        <v>0.5</v>
      </c>
      <c r="E388" s="23">
        <v>0.2</v>
      </c>
      <c r="F388" s="23">
        <v>0.2</v>
      </c>
      <c r="G388" s="23">
        <v>1</v>
      </c>
      <c r="H388" s="23">
        <v>1</v>
      </c>
      <c r="I388" s="24">
        <v>1</v>
      </c>
      <c r="J388" s="22">
        <f t="shared" si="24"/>
        <v>4.4000000000000004</v>
      </c>
      <c r="K388" s="41"/>
      <c r="M388" s="27"/>
      <c r="N388" s="35"/>
    </row>
    <row r="389" spans="1:14">
      <c r="A389" s="15" t="s">
        <v>45</v>
      </c>
      <c r="B389" s="16" t="s">
        <v>25</v>
      </c>
      <c r="C389" s="23">
        <v>2</v>
      </c>
      <c r="D389" s="23">
        <v>1</v>
      </c>
      <c r="E389" s="23">
        <v>0.5</v>
      </c>
      <c r="F389" s="23">
        <v>0.5</v>
      </c>
      <c r="G389" s="23">
        <v>0</v>
      </c>
      <c r="H389" s="23">
        <v>0</v>
      </c>
      <c r="I389" s="24">
        <v>0</v>
      </c>
      <c r="J389" s="22">
        <f t="shared" si="24"/>
        <v>4</v>
      </c>
      <c r="K389" s="41"/>
      <c r="M389" s="27"/>
      <c r="N389" s="35"/>
    </row>
    <row r="390" spans="1:14">
      <c r="A390" s="15" t="s">
        <v>26</v>
      </c>
      <c r="B390" s="16" t="s">
        <v>27</v>
      </c>
      <c r="C390" s="23">
        <v>1</v>
      </c>
      <c r="D390" s="23">
        <v>1</v>
      </c>
      <c r="E390" s="23">
        <v>1</v>
      </c>
      <c r="F390" s="23">
        <v>1</v>
      </c>
      <c r="G390" s="23">
        <v>1</v>
      </c>
      <c r="H390" s="23">
        <v>1</v>
      </c>
      <c r="I390" s="24">
        <v>1</v>
      </c>
      <c r="J390" s="22">
        <f t="shared" si="24"/>
        <v>7</v>
      </c>
      <c r="K390" s="41"/>
      <c r="M390" s="35"/>
      <c r="N390" s="35"/>
    </row>
    <row r="391" spans="1:14">
      <c r="A391" s="15" t="s">
        <v>28</v>
      </c>
      <c r="B391" s="16" t="s">
        <v>12</v>
      </c>
      <c r="C391" s="23">
        <v>3</v>
      </c>
      <c r="D391" s="23">
        <v>3</v>
      </c>
      <c r="E391" s="23">
        <v>2</v>
      </c>
      <c r="F391" s="23">
        <v>1</v>
      </c>
      <c r="G391" s="23">
        <v>5</v>
      </c>
      <c r="H391" s="23">
        <v>5</v>
      </c>
      <c r="I391" s="24">
        <v>6</v>
      </c>
      <c r="J391" s="22">
        <f t="shared" si="24"/>
        <v>25</v>
      </c>
      <c r="K391" s="41"/>
    </row>
    <row r="392" spans="1:14">
      <c r="A392" s="15" t="s">
        <v>29</v>
      </c>
      <c r="B392" s="16" t="s">
        <v>12</v>
      </c>
      <c r="C392" s="23">
        <v>1</v>
      </c>
      <c r="D392" s="23">
        <v>1</v>
      </c>
      <c r="E392" s="23">
        <v>0.5</v>
      </c>
      <c r="F392" s="23">
        <v>0.3</v>
      </c>
      <c r="G392" s="23">
        <v>2</v>
      </c>
      <c r="H392" s="23">
        <v>2</v>
      </c>
      <c r="I392" s="24">
        <v>2</v>
      </c>
      <c r="J392" s="22">
        <f t="shared" si="24"/>
        <v>8.8000000000000007</v>
      </c>
      <c r="K392" s="41"/>
    </row>
    <row r="393" spans="1:14">
      <c r="A393" s="26"/>
      <c r="B393" s="27"/>
      <c r="C393" s="26"/>
      <c r="D393" s="26"/>
      <c r="E393" s="26"/>
      <c r="F393" s="26"/>
      <c r="G393" s="26"/>
      <c r="H393" s="26"/>
      <c r="I393" s="26"/>
    </row>
    <row r="394" spans="1:14">
      <c r="A394" s="1"/>
      <c r="B394" s="2"/>
      <c r="C394" s="46">
        <v>44746</v>
      </c>
      <c r="D394" s="46"/>
      <c r="E394" s="46"/>
      <c r="F394" s="46"/>
      <c r="G394" s="46"/>
      <c r="H394" s="46"/>
      <c r="I394" s="46"/>
    </row>
    <row r="395" spans="1:14">
      <c r="A395" s="1"/>
      <c r="B395" s="2"/>
      <c r="C395" s="46"/>
      <c r="D395" s="46"/>
      <c r="E395" s="46"/>
      <c r="F395" s="46"/>
      <c r="G395" s="46"/>
      <c r="H395" s="46"/>
      <c r="I395" s="46"/>
    </row>
    <row r="396" spans="1:14">
      <c r="A396" s="3"/>
      <c r="B396" s="4"/>
      <c r="C396" s="5" t="s">
        <v>3</v>
      </c>
      <c r="D396" s="5" t="s">
        <v>4</v>
      </c>
      <c r="E396" s="6" t="s">
        <v>5</v>
      </c>
      <c r="F396" s="5" t="s">
        <v>6</v>
      </c>
      <c r="G396" s="6" t="s">
        <v>7</v>
      </c>
      <c r="H396" s="5" t="s">
        <v>8</v>
      </c>
      <c r="I396" s="7" t="s">
        <v>9</v>
      </c>
      <c r="J396" s="21" t="s">
        <v>10</v>
      </c>
    </row>
    <row r="397" spans="1:14">
      <c r="A397" s="9" t="s">
        <v>11</v>
      </c>
      <c r="B397" s="10" t="s">
        <v>12</v>
      </c>
      <c r="C397" s="11">
        <v>12</v>
      </c>
      <c r="D397" s="11">
        <v>6</v>
      </c>
      <c r="E397" s="12">
        <v>3</v>
      </c>
      <c r="F397" s="11">
        <v>2</v>
      </c>
      <c r="G397" s="12">
        <v>16</v>
      </c>
      <c r="H397" s="11">
        <v>15</v>
      </c>
      <c r="I397" s="13">
        <v>24</v>
      </c>
      <c r="J397" s="22">
        <f>SUM(C397:I397)</f>
        <v>78</v>
      </c>
      <c r="K397" s="39"/>
    </row>
    <row r="398" spans="1:14">
      <c r="A398" s="15" t="s">
        <v>43</v>
      </c>
      <c r="B398" s="16" t="s">
        <v>12</v>
      </c>
      <c r="C398" s="16">
        <v>8</v>
      </c>
      <c r="D398" s="16">
        <v>4</v>
      </c>
      <c r="E398" s="16">
        <v>2</v>
      </c>
      <c r="F398" s="16">
        <v>1</v>
      </c>
      <c r="G398" s="16">
        <v>10</v>
      </c>
      <c r="H398" s="16">
        <v>9</v>
      </c>
      <c r="I398" s="17">
        <v>15</v>
      </c>
      <c r="J398" s="22">
        <f t="shared" ref="J398:J401" si="25">SUM(C398:I398)</f>
        <v>49</v>
      </c>
      <c r="K398" s="40"/>
    </row>
    <row r="399" spans="1:14">
      <c r="A399" s="18" t="s">
        <v>13</v>
      </c>
      <c r="B399" s="19" t="s">
        <v>12</v>
      </c>
      <c r="C399" s="16">
        <v>6</v>
      </c>
      <c r="D399" s="16">
        <v>3</v>
      </c>
      <c r="E399" s="16">
        <v>2</v>
      </c>
      <c r="F399" s="16">
        <v>1</v>
      </c>
      <c r="G399" s="16">
        <v>7</v>
      </c>
      <c r="H399" s="16">
        <v>7</v>
      </c>
      <c r="I399" s="17">
        <v>11</v>
      </c>
      <c r="J399" s="22">
        <f t="shared" si="25"/>
        <v>37</v>
      </c>
      <c r="K399" s="40"/>
    </row>
    <row r="400" spans="1:14">
      <c r="A400" s="18" t="s">
        <v>14</v>
      </c>
      <c r="B400" s="19" t="s">
        <v>12</v>
      </c>
      <c r="C400" s="16">
        <v>12</v>
      </c>
      <c r="D400" s="16">
        <v>6</v>
      </c>
      <c r="E400" s="16">
        <v>4</v>
      </c>
      <c r="F400" s="16">
        <v>2</v>
      </c>
      <c r="G400" s="16">
        <v>12</v>
      </c>
      <c r="H400" s="16">
        <v>14</v>
      </c>
      <c r="I400" s="17">
        <v>18</v>
      </c>
      <c r="J400" s="22">
        <f t="shared" si="25"/>
        <v>68</v>
      </c>
      <c r="K400" s="40"/>
    </row>
    <row r="401" spans="1:19">
      <c r="A401" s="18" t="s">
        <v>35</v>
      </c>
      <c r="B401" s="19" t="s">
        <v>12</v>
      </c>
      <c r="C401" s="16">
        <v>3</v>
      </c>
      <c r="D401" s="16">
        <v>2</v>
      </c>
      <c r="E401" s="16">
        <v>1</v>
      </c>
      <c r="F401" s="16">
        <v>1</v>
      </c>
      <c r="G401" s="16">
        <v>4</v>
      </c>
      <c r="H401" s="16">
        <v>3</v>
      </c>
      <c r="I401" s="17">
        <v>5</v>
      </c>
      <c r="J401" s="22">
        <f t="shared" si="25"/>
        <v>19</v>
      </c>
      <c r="K401" s="40"/>
    </row>
    <row r="402" spans="1:19">
      <c r="A402" s="26"/>
      <c r="B402" s="27"/>
      <c r="C402" s="27"/>
      <c r="D402" s="27"/>
      <c r="E402" s="27"/>
      <c r="F402" s="27"/>
      <c r="G402" s="27"/>
      <c r="H402" s="27"/>
      <c r="I402" s="27"/>
      <c r="J402" s="35"/>
    </row>
    <row r="403" spans="1:19">
      <c r="A403" s="26"/>
      <c r="B403" s="27"/>
      <c r="C403" s="27"/>
      <c r="D403" s="27"/>
      <c r="E403" s="27"/>
      <c r="F403" s="27"/>
      <c r="G403" s="27"/>
      <c r="H403" s="27"/>
      <c r="I403" s="27"/>
      <c r="J403" s="35"/>
    </row>
    <row r="405" spans="1:19">
      <c r="A405" s="1"/>
      <c r="B405" s="2"/>
      <c r="C405" s="46">
        <v>44753</v>
      </c>
      <c r="D405" s="46"/>
      <c r="E405" s="46"/>
      <c r="F405" s="46"/>
      <c r="G405" s="46"/>
      <c r="H405" s="46"/>
      <c r="I405" s="46"/>
    </row>
    <row r="406" spans="1:19">
      <c r="A406" s="1"/>
      <c r="B406" s="2"/>
      <c r="C406" s="46"/>
      <c r="D406" s="46"/>
      <c r="E406" s="46"/>
      <c r="F406" s="46"/>
      <c r="G406" s="46"/>
      <c r="H406" s="46"/>
      <c r="I406" s="46"/>
    </row>
    <row r="407" spans="1:19">
      <c r="A407" s="3"/>
      <c r="B407" s="4"/>
      <c r="C407" s="5" t="s">
        <v>3</v>
      </c>
      <c r="D407" s="5" t="s">
        <v>4</v>
      </c>
      <c r="E407" s="6" t="s">
        <v>5</v>
      </c>
      <c r="F407" s="5" t="s">
        <v>6</v>
      </c>
      <c r="G407" s="6" t="s">
        <v>7</v>
      </c>
      <c r="H407" s="5" t="s">
        <v>8</v>
      </c>
      <c r="I407" s="7" t="s">
        <v>9</v>
      </c>
      <c r="J407" s="21" t="s">
        <v>10</v>
      </c>
      <c r="K407" s="26"/>
      <c r="M407" s="32"/>
      <c r="N407" s="32"/>
      <c r="O407" s="32"/>
      <c r="P407" s="32"/>
      <c r="Q407" s="32"/>
      <c r="R407" s="32"/>
      <c r="S407" s="32"/>
    </row>
    <row r="408" spans="1:19">
      <c r="A408" s="15" t="s">
        <v>16</v>
      </c>
      <c r="B408" s="16" t="s">
        <v>17</v>
      </c>
      <c r="C408" s="23">
        <v>2</v>
      </c>
      <c r="D408" s="23">
        <v>2</v>
      </c>
      <c r="E408" s="23">
        <v>1</v>
      </c>
      <c r="F408" s="23">
        <v>1</v>
      </c>
      <c r="G408" s="23">
        <v>3</v>
      </c>
      <c r="H408" s="23">
        <v>3</v>
      </c>
      <c r="I408" s="24">
        <v>4</v>
      </c>
      <c r="J408" s="22">
        <f>SUM(C408:I408)</f>
        <v>16</v>
      </c>
      <c r="K408" s="26"/>
      <c r="M408" s="27"/>
      <c r="N408" s="27"/>
      <c r="O408" s="27"/>
      <c r="P408" s="27"/>
      <c r="Q408" s="27"/>
      <c r="R408" s="27"/>
      <c r="S408" s="27"/>
    </row>
    <row r="409" spans="1:19">
      <c r="A409" s="15" t="s">
        <v>18</v>
      </c>
      <c r="B409" s="16" t="s">
        <v>12</v>
      </c>
      <c r="C409" s="16">
        <v>1</v>
      </c>
      <c r="D409" s="16">
        <v>0.5</v>
      </c>
      <c r="E409" s="16">
        <v>0.3</v>
      </c>
      <c r="F409" s="16">
        <v>0.2</v>
      </c>
      <c r="G409" s="16">
        <v>1</v>
      </c>
      <c r="H409" s="16">
        <v>1</v>
      </c>
      <c r="I409" s="17">
        <v>2</v>
      </c>
      <c r="J409" s="22">
        <f t="shared" ref="J409:J419" si="26">SUM(C409:I409)</f>
        <v>6</v>
      </c>
      <c r="K409" s="26"/>
      <c r="M409" s="32"/>
      <c r="N409" s="32"/>
      <c r="O409" s="32"/>
      <c r="P409" s="32"/>
      <c r="Q409" s="32"/>
      <c r="R409" s="32"/>
      <c r="S409" s="32"/>
    </row>
    <row r="410" spans="1:19">
      <c r="A410" s="15" t="s">
        <v>19</v>
      </c>
      <c r="B410" s="16" t="s">
        <v>12</v>
      </c>
      <c r="C410" s="23">
        <v>1</v>
      </c>
      <c r="D410" s="23">
        <v>0.5</v>
      </c>
      <c r="E410" s="23">
        <v>0.5</v>
      </c>
      <c r="F410" s="23">
        <v>0.2</v>
      </c>
      <c r="G410" s="23">
        <v>1</v>
      </c>
      <c r="H410" s="23">
        <v>1</v>
      </c>
      <c r="I410" s="24">
        <v>2</v>
      </c>
      <c r="J410" s="22">
        <f t="shared" si="26"/>
        <v>6.2</v>
      </c>
      <c r="K410" s="33"/>
      <c r="M410" s="32"/>
      <c r="N410" s="32"/>
      <c r="O410" s="32"/>
      <c r="P410" s="32"/>
      <c r="Q410" s="32"/>
      <c r="R410" s="32"/>
      <c r="S410" s="32"/>
    </row>
    <row r="411" spans="1:19">
      <c r="A411" s="18" t="s">
        <v>20</v>
      </c>
      <c r="B411" s="19" t="s">
        <v>12</v>
      </c>
      <c r="C411" s="23">
        <v>2</v>
      </c>
      <c r="D411" s="23">
        <v>1</v>
      </c>
      <c r="E411" s="23">
        <v>0.5</v>
      </c>
      <c r="F411" s="23">
        <v>0.3</v>
      </c>
      <c r="G411" s="23">
        <v>2</v>
      </c>
      <c r="H411" s="23">
        <v>2</v>
      </c>
      <c r="I411" s="24">
        <v>3</v>
      </c>
      <c r="J411" s="22">
        <f t="shared" si="26"/>
        <v>10.8</v>
      </c>
      <c r="K411" s="33"/>
      <c r="M411" s="32"/>
      <c r="N411" s="32"/>
      <c r="O411" s="32"/>
      <c r="P411" s="32"/>
      <c r="Q411" s="32"/>
      <c r="R411" s="32"/>
      <c r="S411" s="32"/>
    </row>
    <row r="412" spans="1:19">
      <c r="A412" s="18" t="s">
        <v>21</v>
      </c>
      <c r="B412" s="19" t="s">
        <v>12</v>
      </c>
      <c r="C412" s="23">
        <v>2</v>
      </c>
      <c r="D412" s="23">
        <v>1</v>
      </c>
      <c r="E412" s="23">
        <v>0.5</v>
      </c>
      <c r="F412" s="23">
        <v>0.2</v>
      </c>
      <c r="G412" s="23">
        <v>2</v>
      </c>
      <c r="H412" s="23">
        <v>2</v>
      </c>
      <c r="I412" s="24">
        <v>3</v>
      </c>
      <c r="J412" s="22">
        <f t="shared" si="26"/>
        <v>10.7</v>
      </c>
      <c r="K412" s="33"/>
      <c r="M412" s="27"/>
      <c r="N412" s="27"/>
      <c r="O412" s="27"/>
      <c r="P412" s="27"/>
      <c r="Q412" s="27"/>
      <c r="R412" s="27"/>
      <c r="S412" s="27"/>
    </row>
    <row r="413" spans="1:19">
      <c r="A413" s="18" t="s">
        <v>34</v>
      </c>
      <c r="B413" s="19" t="s">
        <v>27</v>
      </c>
      <c r="C413" s="16">
        <v>2</v>
      </c>
      <c r="D413" s="16">
        <v>1</v>
      </c>
      <c r="E413" s="16">
        <v>1</v>
      </c>
      <c r="F413" s="16">
        <v>1</v>
      </c>
      <c r="G413" s="16">
        <v>3</v>
      </c>
      <c r="H413" s="16">
        <v>3</v>
      </c>
      <c r="I413" s="17">
        <v>4</v>
      </c>
      <c r="J413" s="22">
        <f t="shared" si="26"/>
        <v>15</v>
      </c>
      <c r="K413" s="26"/>
      <c r="M413" s="32"/>
      <c r="N413" s="32"/>
      <c r="O413" s="32"/>
      <c r="P413" s="32"/>
      <c r="Q413" s="32"/>
      <c r="R413" s="32"/>
      <c r="S413" s="32"/>
    </row>
    <row r="414" spans="1:19">
      <c r="A414" s="15" t="s">
        <v>23</v>
      </c>
      <c r="B414" s="16" t="s">
        <v>12</v>
      </c>
      <c r="C414" s="23">
        <v>1</v>
      </c>
      <c r="D414" s="23">
        <v>0.8</v>
      </c>
      <c r="E414" s="23">
        <v>0.5</v>
      </c>
      <c r="F414" s="23">
        <v>0.3</v>
      </c>
      <c r="G414" s="23">
        <v>2</v>
      </c>
      <c r="H414" s="23">
        <v>2</v>
      </c>
      <c r="I414" s="24">
        <v>3</v>
      </c>
      <c r="J414" s="22">
        <f t="shared" si="26"/>
        <v>9.6</v>
      </c>
      <c r="K414" s="26"/>
      <c r="M414" s="32"/>
      <c r="N414" s="32"/>
      <c r="O414" s="32"/>
      <c r="P414" s="32"/>
      <c r="Q414" s="32"/>
      <c r="R414" s="32"/>
      <c r="S414" s="32"/>
    </row>
    <row r="415" spans="1:19">
      <c r="A415" s="15" t="s">
        <v>24</v>
      </c>
      <c r="B415" s="16" t="s">
        <v>12</v>
      </c>
      <c r="C415" s="23">
        <v>0.5</v>
      </c>
      <c r="D415" s="23">
        <v>0.5</v>
      </c>
      <c r="E415" s="23">
        <v>0.2</v>
      </c>
      <c r="F415" s="23">
        <v>0.2</v>
      </c>
      <c r="G415" s="23">
        <v>1</v>
      </c>
      <c r="H415" s="23">
        <v>1</v>
      </c>
      <c r="I415" s="24">
        <v>1</v>
      </c>
      <c r="J415" s="22">
        <f t="shared" si="26"/>
        <v>4.4000000000000004</v>
      </c>
      <c r="K415" s="26"/>
      <c r="M415" s="32"/>
      <c r="N415" s="32"/>
      <c r="O415" s="32"/>
      <c r="P415" s="32"/>
      <c r="Q415" s="32"/>
      <c r="R415" s="32"/>
      <c r="S415" s="32"/>
    </row>
    <row r="416" spans="1:19">
      <c r="A416" s="15" t="s">
        <v>45</v>
      </c>
      <c r="B416" s="16" t="s">
        <v>25</v>
      </c>
      <c r="C416" s="23">
        <v>1</v>
      </c>
      <c r="D416" s="23">
        <v>1</v>
      </c>
      <c r="E416" s="23">
        <v>0.5</v>
      </c>
      <c r="F416" s="23">
        <v>0.5</v>
      </c>
      <c r="G416" s="23">
        <v>1</v>
      </c>
      <c r="H416" s="23">
        <v>1</v>
      </c>
      <c r="I416" s="24">
        <v>1</v>
      </c>
      <c r="J416" s="22">
        <f t="shared" si="26"/>
        <v>6</v>
      </c>
      <c r="K416" s="33"/>
      <c r="M416" s="35"/>
      <c r="N416" s="35"/>
      <c r="O416" s="35"/>
      <c r="P416" s="35"/>
      <c r="Q416" s="35"/>
      <c r="R416" s="35"/>
      <c r="S416" s="35"/>
    </row>
    <row r="417" spans="1:16">
      <c r="A417" s="15" t="s">
        <v>26</v>
      </c>
      <c r="B417" s="16" t="s">
        <v>27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>
        <v>1</v>
      </c>
      <c r="I417" s="24">
        <v>1</v>
      </c>
      <c r="J417" s="22">
        <f t="shared" si="26"/>
        <v>7</v>
      </c>
      <c r="K417" s="33"/>
    </row>
    <row r="418" spans="1:16">
      <c r="A418" s="15" t="s">
        <v>28</v>
      </c>
      <c r="B418" s="16" t="s">
        <v>12</v>
      </c>
      <c r="C418" s="23">
        <v>4</v>
      </c>
      <c r="D418" s="23">
        <v>4</v>
      </c>
      <c r="E418" s="23">
        <v>2</v>
      </c>
      <c r="F418" s="23">
        <v>1</v>
      </c>
      <c r="G418" s="23">
        <v>6</v>
      </c>
      <c r="H418" s="23">
        <v>6</v>
      </c>
      <c r="I418" s="24">
        <v>7</v>
      </c>
      <c r="J418" s="22">
        <f t="shared" si="26"/>
        <v>30</v>
      </c>
      <c r="K418" s="33"/>
    </row>
    <row r="419" spans="1:16">
      <c r="A419" s="15" t="s">
        <v>29</v>
      </c>
      <c r="B419" s="16" t="s">
        <v>12</v>
      </c>
      <c r="C419" s="23">
        <v>1</v>
      </c>
      <c r="D419" s="23">
        <v>1</v>
      </c>
      <c r="E419" s="23">
        <v>0.5</v>
      </c>
      <c r="F419" s="23">
        <v>0.3</v>
      </c>
      <c r="G419" s="23">
        <v>2</v>
      </c>
      <c r="H419" s="23">
        <v>2</v>
      </c>
      <c r="I419" s="24">
        <v>2</v>
      </c>
      <c r="J419" s="22">
        <f t="shared" si="26"/>
        <v>8.8000000000000007</v>
      </c>
      <c r="K419" s="33"/>
    </row>
    <row r="420" spans="1:16">
      <c r="A420" s="26"/>
      <c r="B420" s="27"/>
      <c r="C420" s="32"/>
      <c r="D420" s="32"/>
      <c r="E420" s="32"/>
      <c r="F420" s="32"/>
      <c r="G420" s="32"/>
      <c r="H420" s="32"/>
      <c r="I420" s="32"/>
      <c r="J420" s="35"/>
      <c r="K420" s="33"/>
    </row>
    <row r="421" spans="1:16">
      <c r="L421" s="45"/>
    </row>
    <row r="422" spans="1:16">
      <c r="A422" s="1"/>
      <c r="B422" s="2"/>
      <c r="C422" s="46" t="s">
        <v>39</v>
      </c>
      <c r="D422" s="46"/>
      <c r="E422" s="46"/>
      <c r="F422" s="46"/>
      <c r="G422" s="46"/>
      <c r="H422" s="46"/>
      <c r="I422" s="46"/>
    </row>
    <row r="423" spans="1:16">
      <c r="A423" s="1"/>
      <c r="B423" s="2"/>
      <c r="C423" s="46"/>
      <c r="D423" s="46"/>
      <c r="E423" s="46"/>
      <c r="F423" s="46"/>
      <c r="G423" s="46"/>
      <c r="H423" s="46"/>
      <c r="I423" s="46"/>
    </row>
    <row r="424" spans="1:16">
      <c r="A424" s="3"/>
      <c r="B424" s="4"/>
      <c r="C424" s="5" t="s">
        <v>3</v>
      </c>
      <c r="D424" s="5" t="s">
        <v>4</v>
      </c>
      <c r="E424" s="6" t="s">
        <v>5</v>
      </c>
      <c r="F424" s="5" t="s">
        <v>6</v>
      </c>
      <c r="G424" s="6" t="s">
        <v>7</v>
      </c>
      <c r="H424" s="5" t="s">
        <v>8</v>
      </c>
      <c r="I424" s="7" t="s">
        <v>9</v>
      </c>
      <c r="J424" s="21" t="s">
        <v>10</v>
      </c>
    </row>
    <row r="425" spans="1:16">
      <c r="A425" s="9" t="s">
        <v>11</v>
      </c>
      <c r="B425" s="10" t="s">
        <v>12</v>
      </c>
      <c r="C425" s="11"/>
      <c r="D425" s="11"/>
      <c r="E425" s="12"/>
      <c r="F425" s="11"/>
      <c r="G425" s="12"/>
      <c r="H425" s="11"/>
      <c r="I425" s="13"/>
      <c r="J425" s="22">
        <f>J10+J83+J160+J240+J317+J397</f>
        <v>436</v>
      </c>
    </row>
    <row r="426" spans="1:16">
      <c r="A426" s="15" t="s">
        <v>43</v>
      </c>
      <c r="B426" s="16" t="s">
        <v>12</v>
      </c>
      <c r="C426" s="16"/>
      <c r="D426" s="16"/>
      <c r="E426" s="16"/>
      <c r="F426" s="16"/>
      <c r="G426" s="16"/>
      <c r="H426" s="16"/>
      <c r="I426" s="17"/>
      <c r="J426" s="22">
        <f>J11+J84+J161+J241+J318+J398</f>
        <v>264</v>
      </c>
    </row>
    <row r="427" spans="1:16">
      <c r="A427" s="18" t="s">
        <v>13</v>
      </c>
      <c r="B427" s="19" t="s">
        <v>12</v>
      </c>
      <c r="C427" s="16"/>
      <c r="D427" s="16"/>
      <c r="E427" s="16"/>
      <c r="F427" s="16"/>
      <c r="G427" s="16"/>
      <c r="H427" s="16"/>
      <c r="I427" s="17"/>
      <c r="J427" s="22">
        <f>J12+J85+J162+J242+J319+J399</f>
        <v>222</v>
      </c>
    </row>
    <row r="428" spans="1:16">
      <c r="A428" s="18" t="s">
        <v>14</v>
      </c>
      <c r="B428" s="19" t="s">
        <v>12</v>
      </c>
      <c r="C428" s="16"/>
      <c r="D428" s="16"/>
      <c r="E428" s="16"/>
      <c r="F428" s="16"/>
      <c r="G428" s="16"/>
      <c r="H428" s="16"/>
      <c r="I428" s="17"/>
      <c r="J428" s="22">
        <f>J13+J86+J163+J243+J320+J400</f>
        <v>408</v>
      </c>
    </row>
    <row r="429" spans="1:16">
      <c r="A429" s="18" t="s">
        <v>35</v>
      </c>
      <c r="B429" s="19" t="s">
        <v>12</v>
      </c>
      <c r="C429" s="16"/>
      <c r="D429" s="16"/>
      <c r="E429" s="16"/>
      <c r="F429" s="16"/>
      <c r="G429" s="16"/>
      <c r="H429" s="16"/>
      <c r="I429" s="17"/>
      <c r="J429" s="22">
        <f>J87+J244+J401</f>
        <v>57</v>
      </c>
    </row>
    <row r="430" spans="1:16">
      <c r="A430" s="18" t="s">
        <v>37</v>
      </c>
      <c r="B430" s="19" t="s">
        <v>12</v>
      </c>
      <c r="C430" s="16"/>
      <c r="D430" s="16"/>
      <c r="E430" s="16"/>
      <c r="F430" s="16"/>
      <c r="G430" s="16"/>
      <c r="H430" s="16"/>
      <c r="I430" s="17"/>
      <c r="J430" s="22">
        <f>J343</f>
        <v>11.5</v>
      </c>
    </row>
    <row r="431" spans="1:16">
      <c r="A431" s="26"/>
      <c r="B431" s="27"/>
      <c r="C431" s="27"/>
      <c r="D431" s="27"/>
      <c r="E431" s="27"/>
      <c r="F431" s="27"/>
      <c r="G431" s="27"/>
      <c r="H431" s="27"/>
      <c r="I431" s="27"/>
      <c r="J431" s="35"/>
    </row>
    <row r="432" spans="1:16">
      <c r="A432" s="9"/>
      <c r="B432" s="10"/>
      <c r="C432" s="51" t="s">
        <v>39</v>
      </c>
      <c r="D432" s="51"/>
      <c r="E432" s="51"/>
      <c r="F432" s="51"/>
      <c r="G432" s="51"/>
      <c r="H432" s="51"/>
      <c r="I432" s="51"/>
      <c r="J432" s="22"/>
      <c r="P432" s="20"/>
    </row>
    <row r="433" spans="1:19">
      <c r="A433" s="9"/>
      <c r="B433" s="10"/>
      <c r="C433" s="51"/>
      <c r="D433" s="51"/>
      <c r="E433" s="51"/>
      <c r="F433" s="51"/>
      <c r="G433" s="51"/>
      <c r="H433" s="51"/>
      <c r="I433" s="51"/>
      <c r="J433" s="22"/>
    </row>
    <row r="434" spans="1:19">
      <c r="A434" s="9"/>
      <c r="B434" s="10"/>
      <c r="C434" s="36" t="s">
        <v>3</v>
      </c>
      <c r="D434" s="36" t="s">
        <v>4</v>
      </c>
      <c r="E434" s="37" t="s">
        <v>5</v>
      </c>
      <c r="F434" s="36" t="s">
        <v>6</v>
      </c>
      <c r="G434" s="37" t="s">
        <v>7</v>
      </c>
      <c r="H434" s="36" t="s">
        <v>8</v>
      </c>
      <c r="I434" s="36" t="s">
        <v>9</v>
      </c>
      <c r="J434" s="21" t="s">
        <v>10</v>
      </c>
      <c r="K434" s="26"/>
      <c r="M434" s="32"/>
      <c r="N434" s="32"/>
      <c r="O434" s="32"/>
      <c r="P434" s="32"/>
      <c r="Q434" s="32"/>
      <c r="R434" s="32"/>
      <c r="S434" s="32"/>
    </row>
    <row r="435" spans="1:19">
      <c r="A435" s="9" t="s">
        <v>32</v>
      </c>
      <c r="B435" s="10" t="s">
        <v>12</v>
      </c>
      <c r="C435" s="36"/>
      <c r="D435" s="36"/>
      <c r="E435" s="37"/>
      <c r="F435" s="36"/>
      <c r="G435" s="37"/>
      <c r="H435" s="36"/>
      <c r="I435" s="36"/>
      <c r="J435" s="38">
        <f>J49+J168+J203+J325+J361</f>
        <v>97.5</v>
      </c>
      <c r="K435" s="26"/>
      <c r="M435" s="32"/>
      <c r="N435" s="32"/>
      <c r="O435" s="32"/>
      <c r="P435" s="32"/>
      <c r="Q435" s="32"/>
      <c r="R435" s="32"/>
      <c r="S435" s="32"/>
    </row>
    <row r="436" spans="1:19">
      <c r="A436" s="9" t="s">
        <v>36</v>
      </c>
      <c r="B436" s="10" t="s">
        <v>12</v>
      </c>
      <c r="C436" s="36"/>
      <c r="D436" s="36"/>
      <c r="E436" s="37"/>
      <c r="F436" s="36"/>
      <c r="G436" s="37"/>
      <c r="H436" s="36"/>
      <c r="I436" s="36"/>
      <c r="J436" s="38">
        <f>J186+J342</f>
        <v>39</v>
      </c>
      <c r="K436" s="26"/>
      <c r="M436" s="32"/>
      <c r="N436" s="32"/>
      <c r="O436" s="32"/>
      <c r="P436" s="32"/>
      <c r="Q436" s="32"/>
      <c r="R436" s="32"/>
      <c r="S436" s="32"/>
    </row>
    <row r="437" spans="1:19">
      <c r="A437" s="9" t="s">
        <v>46</v>
      </c>
      <c r="B437" s="10" t="s">
        <v>15</v>
      </c>
      <c r="C437" s="36"/>
      <c r="D437" s="36"/>
      <c r="E437" s="37"/>
      <c r="F437" s="36"/>
      <c r="G437" s="37"/>
      <c r="H437" s="36"/>
      <c r="I437" s="36"/>
      <c r="J437" s="43">
        <f>J18+J65+J174+J221+J330+J379</f>
        <v>171</v>
      </c>
      <c r="K437" s="26"/>
      <c r="M437" s="32"/>
      <c r="N437" s="32"/>
      <c r="O437" s="32"/>
      <c r="P437" s="32"/>
      <c r="Q437" s="32"/>
      <c r="R437" s="32"/>
      <c r="S437" s="32"/>
    </row>
    <row r="438" spans="1:19">
      <c r="A438" s="15" t="s">
        <v>16</v>
      </c>
      <c r="B438" s="16" t="s">
        <v>17</v>
      </c>
      <c r="C438" s="23"/>
      <c r="D438" s="23"/>
      <c r="E438" s="23"/>
      <c r="F438" s="23"/>
      <c r="G438" s="23"/>
      <c r="H438" s="23"/>
      <c r="I438" s="23"/>
      <c r="J438" s="44">
        <f>J19+J35+J50+J66+J94+J110+J128+J144+J175+J204+J222+J251+J267+J285+J301+J331+J344+J362+J380+J408+J187</f>
        <v>336</v>
      </c>
      <c r="K438" s="26"/>
      <c r="M438" s="27"/>
      <c r="N438" s="27"/>
      <c r="O438" s="27"/>
      <c r="P438" s="27"/>
      <c r="Q438" s="27"/>
      <c r="R438" s="27"/>
      <c r="S438" s="27"/>
    </row>
    <row r="439" spans="1:19">
      <c r="A439" s="15" t="s">
        <v>18</v>
      </c>
      <c r="B439" s="16" t="s">
        <v>12</v>
      </c>
      <c r="C439" s="16"/>
      <c r="D439" s="16"/>
      <c r="E439" s="16"/>
      <c r="F439" s="16"/>
      <c r="G439" s="16"/>
      <c r="H439" s="16"/>
      <c r="I439" s="17"/>
      <c r="J439" s="44">
        <f>J20+J36+J51+J67+J95+J111+J129+J145+J188+J205+J223+J252+J268+J286+J302+J345+J363+J381+J409</f>
        <v>113.5</v>
      </c>
      <c r="K439" s="26"/>
      <c r="M439" s="32"/>
      <c r="N439" s="32"/>
      <c r="O439" s="32"/>
      <c r="P439" s="32"/>
      <c r="Q439" s="32"/>
      <c r="R439" s="32"/>
      <c r="S439" s="32"/>
    </row>
    <row r="440" spans="1:19">
      <c r="A440" s="15" t="s">
        <v>19</v>
      </c>
      <c r="B440" s="16" t="s">
        <v>12</v>
      </c>
      <c r="C440" s="23"/>
      <c r="D440" s="23"/>
      <c r="E440" s="23"/>
      <c r="F440" s="23"/>
      <c r="G440" s="23"/>
      <c r="H440" s="23"/>
      <c r="I440" s="24"/>
      <c r="J440" s="44">
        <f>J37+J52+J68+J96+J112+J130+J146+J176+J189+J206+J224+J253+J269+J287+J303+J332+J346+J364+J382+J410+J21</f>
        <v>138.70000000000002</v>
      </c>
      <c r="K440" s="33"/>
      <c r="M440" s="32"/>
      <c r="N440" s="32"/>
      <c r="O440" s="32"/>
      <c r="P440" s="32"/>
      <c r="Q440" s="32"/>
      <c r="R440" s="32"/>
      <c r="S440" s="32"/>
    </row>
    <row r="441" spans="1:19">
      <c r="A441" s="18" t="s">
        <v>20</v>
      </c>
      <c r="B441" s="19" t="s">
        <v>12</v>
      </c>
      <c r="C441" s="23"/>
      <c r="D441" s="23"/>
      <c r="E441" s="23"/>
      <c r="F441" s="23"/>
      <c r="G441" s="23"/>
      <c r="H441" s="23"/>
      <c r="I441" s="24"/>
      <c r="J441" s="44">
        <f>J22+J38+J53+J69+J97+J113+J131+J147+J177+J190+J207+J225+J254+J270+J288+J304+J333+J347+J365+J383+J411</f>
        <v>226.8000000000001</v>
      </c>
      <c r="K441" s="33"/>
      <c r="M441" s="32"/>
      <c r="N441" s="32"/>
      <c r="O441" s="32"/>
      <c r="P441" s="32"/>
      <c r="Q441" s="32"/>
      <c r="R441" s="32"/>
      <c r="S441" s="32"/>
    </row>
    <row r="442" spans="1:19">
      <c r="A442" s="18" t="s">
        <v>21</v>
      </c>
      <c r="B442" s="19" t="s">
        <v>12</v>
      </c>
      <c r="C442" s="23"/>
      <c r="D442" s="23"/>
      <c r="E442" s="23"/>
      <c r="F442" s="23"/>
      <c r="G442" s="23"/>
      <c r="H442" s="23"/>
      <c r="I442" s="24"/>
      <c r="J442" s="44">
        <f>J23+J54+J70+J98+J114+J132+J208+J226+J255+J271+J289+J305+J366+J384+J412</f>
        <v>160.49999999999997</v>
      </c>
      <c r="K442" s="33"/>
      <c r="M442" s="27"/>
      <c r="N442" s="27"/>
      <c r="O442" s="27"/>
      <c r="P442" s="27"/>
      <c r="Q442" s="27"/>
      <c r="R442" s="27"/>
      <c r="S442" s="27"/>
    </row>
    <row r="443" spans="1:19">
      <c r="A443" s="18" t="s">
        <v>34</v>
      </c>
      <c r="B443" s="19" t="s">
        <v>27</v>
      </c>
      <c r="C443" s="16"/>
      <c r="D443" s="16"/>
      <c r="E443" s="16"/>
      <c r="F443" s="16"/>
      <c r="G443" s="16"/>
      <c r="H443" s="16"/>
      <c r="I443" s="17"/>
      <c r="J443" s="44">
        <f>J71+J99+J115+J227+J256+J272+J385+J413</f>
        <v>108</v>
      </c>
      <c r="K443" s="26"/>
      <c r="M443" s="32"/>
      <c r="N443" s="32"/>
      <c r="O443" s="32"/>
      <c r="P443" s="32"/>
      <c r="Q443" s="32"/>
      <c r="R443" s="32"/>
      <c r="S443" s="32"/>
    </row>
    <row r="444" spans="1:19">
      <c r="A444" s="18" t="s">
        <v>40</v>
      </c>
      <c r="B444" s="19" t="s">
        <v>12</v>
      </c>
      <c r="C444" s="16"/>
      <c r="D444" s="16"/>
      <c r="E444" s="16"/>
      <c r="F444" s="16"/>
      <c r="G444" s="16"/>
      <c r="H444" s="16"/>
      <c r="I444" s="17"/>
      <c r="J444" s="44">
        <f>J228+J290+J349</f>
        <v>80</v>
      </c>
      <c r="K444" s="26"/>
      <c r="M444" s="32"/>
      <c r="N444" s="32"/>
      <c r="O444" s="32"/>
      <c r="P444" s="32"/>
      <c r="Q444" s="32"/>
      <c r="R444" s="32"/>
      <c r="S444" s="32"/>
    </row>
    <row r="445" spans="1:19">
      <c r="A445" s="18" t="s">
        <v>30</v>
      </c>
      <c r="B445" s="19" t="s">
        <v>12</v>
      </c>
      <c r="C445" s="16"/>
      <c r="D445" s="16"/>
      <c r="E445" s="16"/>
      <c r="F445" s="16"/>
      <c r="G445" s="16"/>
      <c r="H445" s="16"/>
      <c r="I445" s="17"/>
      <c r="J445" s="44">
        <f>J24+J39+J72+J116+J133+J148+J191+J229+J273+J306+J348+J386</f>
        <v>350</v>
      </c>
      <c r="K445" s="26"/>
      <c r="M445" s="32"/>
      <c r="N445" s="32"/>
      <c r="O445" s="32"/>
      <c r="P445" s="32"/>
      <c r="Q445" s="32"/>
      <c r="R445" s="32"/>
      <c r="S445" s="32"/>
    </row>
    <row r="446" spans="1:19">
      <c r="A446" s="18" t="s">
        <v>41</v>
      </c>
      <c r="B446" s="19" t="s">
        <v>42</v>
      </c>
      <c r="C446" s="16"/>
      <c r="D446" s="16"/>
      <c r="E446" s="16"/>
      <c r="F446" s="16"/>
      <c r="G446" s="16"/>
      <c r="H446" s="16"/>
      <c r="I446" s="17"/>
      <c r="J446" s="44">
        <f>J40+J117+J134+J192+J274+J291+J350</f>
        <v>122</v>
      </c>
      <c r="K446" s="26"/>
      <c r="M446" s="32"/>
      <c r="N446" s="32"/>
      <c r="O446" s="32"/>
      <c r="P446" s="32"/>
      <c r="Q446" s="32"/>
      <c r="R446" s="32"/>
      <c r="S446" s="32"/>
    </row>
    <row r="447" spans="1:19">
      <c r="A447" s="18" t="s">
        <v>33</v>
      </c>
      <c r="B447" s="19" t="s">
        <v>12</v>
      </c>
      <c r="C447" s="16"/>
      <c r="D447" s="16"/>
      <c r="E447" s="16"/>
      <c r="F447" s="16"/>
      <c r="G447" s="16"/>
      <c r="H447" s="16"/>
      <c r="I447" s="17"/>
      <c r="J447" s="44">
        <f>J55+J209+J367</f>
        <v>43.5</v>
      </c>
      <c r="K447" s="26"/>
      <c r="M447" s="32"/>
      <c r="N447" s="32"/>
      <c r="O447" s="32"/>
      <c r="P447" s="32"/>
      <c r="Q447" s="32"/>
      <c r="R447" s="32"/>
      <c r="S447" s="32"/>
    </row>
    <row r="448" spans="1:19">
      <c r="A448" s="15" t="s">
        <v>23</v>
      </c>
      <c r="B448" s="16" t="s">
        <v>12</v>
      </c>
      <c r="C448" s="23"/>
      <c r="D448" s="23"/>
      <c r="E448" s="23"/>
      <c r="F448" s="23"/>
      <c r="G448" s="23"/>
      <c r="H448" s="23"/>
      <c r="I448" s="24"/>
      <c r="J448" s="44">
        <f>J25+J41+J56+J73+J100+J118+J135+J149+J193+J210+J230+J257+J275+J292+J307+J351+J368+J387+J414</f>
        <v>168.79999999999995</v>
      </c>
      <c r="K448" s="26"/>
      <c r="M448" s="32"/>
      <c r="N448" s="32"/>
      <c r="O448" s="32"/>
      <c r="P448" s="32"/>
      <c r="Q448" s="32"/>
      <c r="R448" s="32"/>
      <c r="S448" s="32"/>
    </row>
    <row r="449" spans="1:19">
      <c r="A449" s="15" t="s">
        <v>24</v>
      </c>
      <c r="B449" s="16" t="s">
        <v>12</v>
      </c>
      <c r="C449" s="23"/>
      <c r="D449" s="23"/>
      <c r="E449" s="23"/>
      <c r="F449" s="23"/>
      <c r="G449" s="23"/>
      <c r="H449" s="23"/>
      <c r="I449" s="24"/>
      <c r="J449" s="44">
        <f>J26+J42+J57+J74+J101+J119+J136+J150+J178+J194+J211+J231+J258+J276+J293+J308+J334+J352+J369+J388+J415</f>
        <v>84.90000000000002</v>
      </c>
      <c r="K449" s="26"/>
      <c r="M449" s="32"/>
      <c r="N449" s="32"/>
      <c r="O449" s="32"/>
      <c r="P449" s="32"/>
      <c r="Q449" s="32"/>
      <c r="R449" s="32"/>
      <c r="S449" s="32"/>
    </row>
    <row r="450" spans="1:19">
      <c r="A450" s="15" t="s">
        <v>45</v>
      </c>
      <c r="B450" s="16" t="s">
        <v>25</v>
      </c>
      <c r="C450" s="23"/>
      <c r="D450" s="23"/>
      <c r="E450" s="23"/>
      <c r="F450" s="23"/>
      <c r="G450" s="23"/>
      <c r="H450" s="23"/>
      <c r="I450" s="24"/>
      <c r="J450" s="44">
        <f>J27+J58+J75+J102+J120+J151+J195+J212+J232+J259+J277+J309+J353+J370+J389+J416</f>
        <v>82</v>
      </c>
      <c r="K450" s="33"/>
      <c r="M450" s="35"/>
      <c r="N450" s="35"/>
      <c r="O450" s="35"/>
      <c r="P450" s="35"/>
      <c r="Q450" s="35"/>
      <c r="R450" s="35"/>
      <c r="S450" s="35"/>
    </row>
    <row r="451" spans="1:19">
      <c r="A451" s="15" t="s">
        <v>26</v>
      </c>
      <c r="B451" s="16" t="s">
        <v>27</v>
      </c>
      <c r="C451" s="23"/>
      <c r="D451" s="23"/>
      <c r="E451" s="23"/>
      <c r="F451" s="23"/>
      <c r="G451" s="23"/>
      <c r="H451" s="23"/>
      <c r="I451" s="24"/>
      <c r="J451" s="44">
        <f>J28+J43+J59+J76+J103+J121+J137+J152+J179+J196+J213+J233+J260+J278+J294+J310+J335+J354+J371+J390+J417</f>
        <v>147</v>
      </c>
      <c r="K451" s="33"/>
    </row>
    <row r="452" spans="1:19">
      <c r="A452" s="15" t="s">
        <v>28</v>
      </c>
      <c r="B452" s="16" t="s">
        <v>12</v>
      </c>
      <c r="C452" s="23"/>
      <c r="D452" s="23"/>
      <c r="E452" s="23"/>
      <c r="F452" s="23"/>
      <c r="G452" s="23"/>
      <c r="H452" s="23"/>
      <c r="I452" s="24"/>
      <c r="J452" s="44">
        <f>J29+J44+J60+J77+J104+J122+J138+J153+J180+J197+J214+J234+J261+J279+J295+J311+J336+J355+J372+J391+J418</f>
        <v>518.5</v>
      </c>
      <c r="K452" s="33"/>
    </row>
    <row r="453" spans="1:19">
      <c r="A453" s="15" t="s">
        <v>29</v>
      </c>
      <c r="B453" s="16" t="s">
        <v>12</v>
      </c>
      <c r="C453" s="23"/>
      <c r="D453" s="23"/>
      <c r="E453" s="23"/>
      <c r="F453" s="23"/>
      <c r="G453" s="23"/>
      <c r="H453" s="23"/>
      <c r="I453" s="24"/>
      <c r="J453" s="44">
        <f>J30+J78+J105+J123+J139+J154+J181+J198+J235+J262+J280+J296+J312+J337+J356+J392+J419</f>
        <v>152.1</v>
      </c>
      <c r="K453" s="33"/>
    </row>
    <row r="456" spans="1:19">
      <c r="L456" s="45"/>
    </row>
  </sheetData>
  <mergeCells count="36">
    <mergeCell ref="C358:I359"/>
    <mergeCell ref="C376:I377"/>
    <mergeCell ref="C394:I395"/>
    <mergeCell ref="C405:I406"/>
    <mergeCell ref="C432:I433"/>
    <mergeCell ref="C422:I423"/>
    <mergeCell ref="C339:I340"/>
    <mergeCell ref="C183:I184"/>
    <mergeCell ref="C200:I201"/>
    <mergeCell ref="C218:I219"/>
    <mergeCell ref="C237:I238"/>
    <mergeCell ref="C248:I249"/>
    <mergeCell ref="C264:I265"/>
    <mergeCell ref="C282:I283"/>
    <mergeCell ref="C298:I299"/>
    <mergeCell ref="C314:I315"/>
    <mergeCell ref="C322:I323"/>
    <mergeCell ref="C327:I328"/>
    <mergeCell ref="C171:I172"/>
    <mergeCell ref="C15:I16"/>
    <mergeCell ref="C32:I33"/>
    <mergeCell ref="C46:I47"/>
    <mergeCell ref="C62:I63"/>
    <mergeCell ref="C80:I81"/>
    <mergeCell ref="C91:I92"/>
    <mergeCell ref="C107:I108"/>
    <mergeCell ref="C125:I126"/>
    <mergeCell ref="C141:I142"/>
    <mergeCell ref="C157:I158"/>
    <mergeCell ref="C165:I166"/>
    <mergeCell ref="C7:I8"/>
    <mergeCell ref="A1:I1"/>
    <mergeCell ref="A2:I2"/>
    <mergeCell ref="A3:I3"/>
    <mergeCell ref="A4:I5"/>
    <mergeCell ref="A6:G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</dc:creator>
  <cp:lastModifiedBy>Usuario</cp:lastModifiedBy>
  <cp:lastPrinted>2021-12-30T12:00:07Z</cp:lastPrinted>
  <dcterms:created xsi:type="dcterms:W3CDTF">2021-12-22T11:44:49Z</dcterms:created>
  <dcterms:modified xsi:type="dcterms:W3CDTF">2022-01-10T13:07:23Z</dcterms:modified>
</cp:coreProperties>
</file>